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<sst xmlns="http://schemas.openxmlformats.org/spreadsheetml/2006/main" count="363" uniqueCount="235">
  <si>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</si>
  <si>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</si>
  <si>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</si>
  <si>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</si>
  <si>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</si>
  <si>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</si>
  <si>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</si>
  <si>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</si>
  <si>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</si>
  <si>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</si>
  <si>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</si>
  <si>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</si>
  <si>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</si>
  <si>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</si>
  <si>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</si>
  <si>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</si>
  <si>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</si>
  <si>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</si>
  <si>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</si>
  <si>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</si>
  <si>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</si>
  <si>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</si>
  <si>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</si>
  <si>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</si>
  <si>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</si>
  <si>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</si>
  <si>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</si>
  <si>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</si>
  <si>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</si>
  <si>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</si>
  <si>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</si>
  <si>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</si>
  <si>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</si>
  <si>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</si>
  <si>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</si>
  <si>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</si>
  <si>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</si>
  <si>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</si>
  <si>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</si>
  <si>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</si>
  <si>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</si>
  <si>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</si>
  <si>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</si>
  <si>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</si>
  <si>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</si>
  <si>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</si>
  <si>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</si>
  <si>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</si>
  <si>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</si>
  <si>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</si>
  <si>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</si>
  <si>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</si>
  <si>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</si>
  <si>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</si>
  <si>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</si>
  <si>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</si>
  <si>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</si>
  <si>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</si>
  <si>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</si>
  <si>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</si>
  <si>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</si>
  <si>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</si>
  <si>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</si>
  <si>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</si>
  <si>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</si>
  <si>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</si>
  <si>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</si>
  <si>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</si>
  <si>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</si>
  <si>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</si>
  <si>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</si>
  <si>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</si>
  <si>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</si>
  <si>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</si>
  <si>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</si>
  <si>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</si>
  <si>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</si>
  <si>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</si>
  <si>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</si>
  <si>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</si>
  <si>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</si>
  <si>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</si>
  <si>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</si>
  <si>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</si>
  <si>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</si>
  <si>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</si>
  <si>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</si>
  <si>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</si>
  <si>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</si>
  <si>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</si>
  <si>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</si>
  <si>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</si>
  <si>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</si>
  <si>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</si>
  <si>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</si>
  <si>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</si>
  <si>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</si>
  <si>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</si>
  <si>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</si>
  <si>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</si>
  <si>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</si>
  <si>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</si>
  <si>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</si>
  <si>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</si>
  <si>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</si>
  <si>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</si>
  <si>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</si>
  <si>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</si>
  <si>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</si>
  <si>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</si>
  <si>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</si>
  <si>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</si>
  <si>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</si>
  <si>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</si>
  <si>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</si>
  <si>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</si>
  <si>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</si>
  <si>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</si>
  <si>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</si>
  <si>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</si>
  <si>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</si>
  <si>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</si>
  <si>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</si>
  <si>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</si>
  <si>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</si>
  <si>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</si>
  <si>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</si>
  <si>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</si>
  <si>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</si>
  <si>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</si>
  <si>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</si>
  <si>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</si>
  <si>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</si>
  <si>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</si>
  <si>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</si>
  <si>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</si>
  <si>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</si>
  <si>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</si>
  <si>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</si>
  <si>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</si>
  <si>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</si>
  <si>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</si>
  <si>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</si>
  <si>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</si>
  <si>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</si>
  <si>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</si>
  <si>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</si>
  <si>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</si>
  <si>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</si>
  <si>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</si>
  <si>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</si>
  <si>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</si>
  <si>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</si>
  <si>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</si>
  <si>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</si>
  <si>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</si>
  <si>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</si>
  <si>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</si>
  <si>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</si>
  <si>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</si>
  <si>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</si>
  <si>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</si>
  <si>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</si>
  <si>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</si>
  <si>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</si>
  <si>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</si>
  <si>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</si>
  <si>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</si>
  <si>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</si>
  <si>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</si>
  <si>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</si>
  <si>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</si>
  <si>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</si>
  <si>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</si>
  <si>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</si>
  <si>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</si>
  <si>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</si>
  <si>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</si>
  <si>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</si>
  <si>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</si>
  <si>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</si>
  <si>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</si>
  <si>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</si>
  <si>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</si>
  <si>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</si>
  <si>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</si>
  <si>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</si>
  <si>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</si>
  <si>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</si>
  <si>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</si>
  <si>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</si>
  <si>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</si>
  <si>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</si>
  <si>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</si>
  <si>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</si>
  <si>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</si>
  <si>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</si>
  <si>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</si>
  <si>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</si>
  <si>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</si>
  <si>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</si>
  <si>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</si>
  <si>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</si>
  <si>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</si>
  <si>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</si>
  <si>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</si>
  <si>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</si>
  <si>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</si>
  <si>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</si>
  <si>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</si>
  <si>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</si>
  <si>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</si>
  <si>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</si>
  <si>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</si>
  <si>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</si>
  <si>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</si>
  <si>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</si>
  <si>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</si>
  <si>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</si>
  <si>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</si>
  <si>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</si>
  <si>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</si>
  <si>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</si>
  <si>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</si>
  <si>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</si>
  <si>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</si>
  <si>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</si>
  <si>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</si>
  <si>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</si>
  <si>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</si>
  <si>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</si>
  <si>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</si>
  <si>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RESULTS INTERPRETATION</t>
  </si>
  <si>
    <t>INGEZIM FeLV</t>
  </si>
  <si>
    <t>16.FLV.K.1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</si>
</sst>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0"/>
      <name val="Calibri"/>
      <family val="2"/>
    </font>
    <font>
      <sz val="20"/>
      <color indexed="60"/>
      <name val="Calibri"/>
      <family val="2"/>
    </font>
    <font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9"/>
      <color theme="1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14"/>
      <color rgb="FF002060"/>
      <name val="Calibri"/>
      <family val="2"/>
    </font>
    <font>
      <b/>
      <sz val="18"/>
      <color rgb="FFC0000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43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64" fontId="0" fillId="2" borderId="1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0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5" fillId="0" borderId="10" xfId="0" applyFont="1" applyBorder="1" applyAlignment="1" applyProtection="1">
      <alignment horizontal="center"/>
      <protection locked="0"/>
    </xf>
    <xf numFmtId="164" fontId="46" fillId="3" borderId="10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164" fontId="48" fillId="0" borderId="10" xfId="0" applyNumberFormat="1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 horizontal="center"/>
      <protection/>
    </xf>
    <xf numFmtId="164" fontId="48" fillId="0" borderId="10" xfId="0" applyNumberFormat="1" applyFont="1" applyBorder="1" applyAlignment="1" applyProtection="1">
      <alignment/>
      <protection/>
    </xf>
    <xf numFmtId="9" fontId="46" fillId="7" borderId="10" xfId="53" applyFont="1" applyFill="1" applyBorder="1" applyAlignment="1" applyProtection="1">
      <alignment horizontal="center"/>
      <protection/>
    </xf>
    <xf numFmtId="2" fontId="49" fillId="34" borderId="0" xfId="0" applyNumberFormat="1" applyFont="1" applyFill="1" applyAlignment="1" applyProtection="1">
      <alignment/>
      <protection hidden="1"/>
    </xf>
    <xf numFmtId="9" fontId="48" fillId="0" borderId="11" xfId="0" applyNumberFormat="1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3" fillId="7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1" fillId="0" borderId="11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48" fillId="0" borderId="14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3" fillId="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15</xdr:col>
      <xdr:colOff>66675</xdr:colOff>
      <xdr:row>3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5314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120" zoomScaleNormal="120" zoomScalePageLayoutView="87" workbookViewId="0" topLeftCell="B70">
      <selection activeCell="D94" sqref="D94:G94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23" customWidth="1"/>
    <col min="18" max="18" width="3.57421875" style="24" customWidth="1"/>
    <col min="19" max="19" width="15.57421875" style="25" hidden="1" customWidth="1"/>
    <col min="20" max="21" width="4.140625" style="25" hidden="1" customWidth="1"/>
    <col min="22" max="22" width="5.57421875" style="25" hidden="1" customWidth="1"/>
    <col min="23" max="29" width="3.28125" style="25" hidden="1" customWidth="1"/>
    <col min="30" max="32" width="4.28125" style="25" hidden="1" customWidth="1"/>
    <col min="33" max="33" width="10.28125" style="24" hidden="1" customWidth="1"/>
    <col min="34" max="34" width="4.28125" style="23" hidden="1" customWidth="1"/>
    <col min="35" max="35" width="5.57421875" style="23" hidden="1" customWidth="1"/>
    <col min="36" max="36" width="0.13671875" style="23" hidden="1" customWidth="1"/>
    <col min="37" max="37" width="11.421875" style="23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1" ht="15"/>
    <row r="2" ht="15"/>
    <row r="3" ht="15"/>
    <row r="4" ht="15"/>
    <row r="5" spans="2:16" ht="18.75">
      <c r="B5" s="60" t="s">
        <v>233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5">
      <c r="B6" s="61" t="s">
        <v>234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8" spans="2:15" ht="23.25">
      <c r="B8" s="63" t="s">
        <v>204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15">
      <c r="B9" s="64" t="s">
        <v>205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35" ht="6" customHeigh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AH10" s="26"/>
      <c r="AI10" s="26" t="s">
        <v>106</v>
      </c>
    </row>
    <row r="11" spans="2:35" ht="15">
      <c r="B11" s="37" t="s">
        <v>206</v>
      </c>
      <c r="C11" s="38"/>
      <c r="D11" s="38"/>
      <c r="E11" s="39"/>
      <c r="F11" s="65"/>
      <c r="G11" s="66"/>
      <c r="H11" s="67"/>
      <c r="I11" s="40"/>
      <c r="J11" s="68" t="s">
        <v>207</v>
      </c>
      <c r="K11" s="68"/>
      <c r="L11" s="68"/>
      <c r="M11" s="69"/>
      <c r="N11" s="69"/>
      <c r="O11" s="69"/>
      <c r="AH11" s="27" t="s">
        <v>177</v>
      </c>
      <c r="AI11" s="28">
        <f>+$M$49</f>
        <v>0</v>
      </c>
    </row>
    <row r="12" spans="2:35" ht="7.5" customHeight="1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AH12" s="27" t="s">
        <v>178</v>
      </c>
      <c r="AI12" s="28">
        <f>+$M$50</f>
        <v>0</v>
      </c>
    </row>
    <row r="13" spans="2:35" ht="15">
      <c r="B13" s="37"/>
      <c r="C13" s="38"/>
      <c r="D13" s="38"/>
      <c r="E13" s="39"/>
      <c r="F13" s="70"/>
      <c r="G13" s="71"/>
      <c r="H13" s="71"/>
      <c r="I13" s="71"/>
      <c r="J13" s="71"/>
      <c r="K13" s="71"/>
      <c r="L13" s="71"/>
      <c r="M13" s="71"/>
      <c r="N13" s="71"/>
      <c r="O13" s="72"/>
      <c r="AH13" s="27" t="s">
        <v>179</v>
      </c>
      <c r="AI13" s="28">
        <f>+$M$51</f>
        <v>0</v>
      </c>
    </row>
    <row r="14" spans="2:35" ht="15">
      <c r="B14" s="37"/>
      <c r="C14" s="38"/>
      <c r="D14" s="38"/>
      <c r="E14" s="39"/>
      <c r="F14" s="70"/>
      <c r="G14" s="71"/>
      <c r="H14" s="71"/>
      <c r="I14" s="71"/>
      <c r="J14" s="71"/>
      <c r="K14" s="71"/>
      <c r="L14" s="71"/>
      <c r="M14" s="71"/>
      <c r="N14" s="71"/>
      <c r="O14" s="72"/>
      <c r="AH14" s="27" t="s">
        <v>180</v>
      </c>
      <c r="AI14" s="28">
        <f>+$M$52</f>
        <v>0</v>
      </c>
    </row>
    <row r="15" spans="2:35" ht="15">
      <c r="B15" s="37"/>
      <c r="C15" s="38"/>
      <c r="D15" s="38"/>
      <c r="E15" s="39"/>
      <c r="F15" s="70"/>
      <c r="G15" s="71"/>
      <c r="H15" s="71"/>
      <c r="I15" s="71"/>
      <c r="J15" s="71"/>
      <c r="K15" s="71"/>
      <c r="L15" s="71"/>
      <c r="M15" s="71"/>
      <c r="N15" s="71"/>
      <c r="O15" s="72"/>
      <c r="AH15" s="27" t="s">
        <v>181</v>
      </c>
      <c r="AI15" s="28">
        <f>+$M$53</f>
        <v>0</v>
      </c>
    </row>
    <row r="16" spans="2:3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AH16" s="27" t="s">
        <v>182</v>
      </c>
      <c r="AI16" s="28">
        <f>+$M$54</f>
        <v>0</v>
      </c>
    </row>
    <row r="17" spans="2:35" ht="23.25">
      <c r="B17" s="63" t="s">
        <v>208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4"/>
      <c r="AH17" s="27" t="s">
        <v>183</v>
      </c>
      <c r="AI17" s="28">
        <f>+$M$55</f>
        <v>0</v>
      </c>
    </row>
    <row r="18" spans="2:35" ht="15">
      <c r="B18" s="64" t="s">
        <v>209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4"/>
      <c r="S18" s="25" t="s">
        <v>201</v>
      </c>
      <c r="AH18" s="27" t="s">
        <v>184</v>
      </c>
      <c r="AI18" s="28">
        <f>+$M$56</f>
        <v>0</v>
      </c>
    </row>
    <row r="19" spans="2:35" ht="6" customHeight="1"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AH19" s="27" t="s">
        <v>185</v>
      </c>
      <c r="AI19" s="28">
        <f>+$N$49</f>
        <v>0</v>
      </c>
    </row>
    <row r="20" spans="5:35" ht="15">
      <c r="E20" s="4"/>
      <c r="F20" s="4"/>
      <c r="G20" s="36" t="s">
        <v>210</v>
      </c>
      <c r="H20" s="36" t="s">
        <v>211</v>
      </c>
      <c r="I20" s="4"/>
      <c r="J20" s="4"/>
      <c r="K20" s="4"/>
      <c r="L20" s="4"/>
      <c r="M20" s="4"/>
      <c r="N20" s="4"/>
      <c r="O20" s="4"/>
      <c r="P20" s="4"/>
      <c r="S20" s="25" t="s">
        <v>8</v>
      </c>
      <c r="T20" s="25">
        <f>+CONCATENATE(G21,H21)</f>
      </c>
      <c r="U20" s="25">
        <f>+CONCATENATE(H21,G21)</f>
      </c>
      <c r="AH20" s="27" t="s">
        <v>186</v>
      </c>
      <c r="AI20" s="28">
        <f>+$N$50</f>
        <v>0</v>
      </c>
    </row>
    <row r="21" spans="4:35" ht="15">
      <c r="D21" s="5" t="s">
        <v>212</v>
      </c>
      <c r="E21" s="4"/>
      <c r="F21" s="4"/>
      <c r="G21" s="33"/>
      <c r="H21" s="33"/>
      <c r="I21" s="4"/>
      <c r="J21" s="4"/>
      <c r="K21" s="4"/>
      <c r="L21" s="4"/>
      <c r="M21" s="4"/>
      <c r="N21" s="4"/>
      <c r="O21" s="4"/>
      <c r="P21" s="4"/>
      <c r="S21" s="25" t="s">
        <v>8</v>
      </c>
      <c r="T21" s="25">
        <f>+CONCATENATE(G22,H22)</f>
      </c>
      <c r="U21" s="25">
        <f>+CONCATENATE(H22,G22)</f>
      </c>
      <c r="AH21" s="27" t="s">
        <v>187</v>
      </c>
      <c r="AI21" s="28">
        <f>+$N$51</f>
        <v>0</v>
      </c>
    </row>
    <row r="22" spans="2:35" ht="15">
      <c r="B22" s="5"/>
      <c r="D22" s="5" t="s">
        <v>213</v>
      </c>
      <c r="E22" s="4"/>
      <c r="F22" s="4"/>
      <c r="G22" s="33"/>
      <c r="H22" s="33"/>
      <c r="I22" s="4"/>
      <c r="J22" s="4"/>
      <c r="K22" s="4"/>
      <c r="L22" s="4"/>
      <c r="M22" s="4"/>
      <c r="N22" s="4"/>
      <c r="O22" s="4"/>
      <c r="P22" s="4"/>
      <c r="S22" s="25" t="s">
        <v>9</v>
      </c>
      <c r="T22" s="25">
        <f>+CONCATENATE(G23,H23)</f>
      </c>
      <c r="U22" s="25">
        <f>+CONCATENATE(H23,G23)</f>
      </c>
      <c r="AH22" s="27" t="s">
        <v>188</v>
      </c>
      <c r="AI22" s="28">
        <f>+$N$52</f>
        <v>0</v>
      </c>
    </row>
    <row r="23" spans="2:35" ht="15">
      <c r="B23" s="5"/>
      <c r="C23" s="4"/>
      <c r="D23" s="5" t="s">
        <v>214</v>
      </c>
      <c r="E23" s="4"/>
      <c r="F23" s="4"/>
      <c r="G23" s="33"/>
      <c r="H23" s="33"/>
      <c r="I23" s="4"/>
      <c r="J23" s="4"/>
      <c r="K23" s="4"/>
      <c r="L23" s="4"/>
      <c r="M23" s="4"/>
      <c r="N23" s="4"/>
      <c r="O23" s="4"/>
      <c r="P23" s="4"/>
      <c r="S23" s="25" t="s">
        <v>9</v>
      </c>
      <c r="T23" s="25">
        <f>+CONCATENATE(G24,H24)</f>
      </c>
      <c r="U23" s="25">
        <f>+CONCATENATE(H24,G24)</f>
      </c>
      <c r="AH23" s="27" t="s">
        <v>189</v>
      </c>
      <c r="AI23" s="28">
        <f>+$N$53</f>
        <v>0</v>
      </c>
    </row>
    <row r="24" spans="2:35" ht="15">
      <c r="B24" s="5"/>
      <c r="C24" s="4"/>
      <c r="D24" s="5" t="s">
        <v>215</v>
      </c>
      <c r="E24" s="4"/>
      <c r="F24" s="4"/>
      <c r="G24" s="33"/>
      <c r="H24" s="33"/>
      <c r="I24" s="4"/>
      <c r="J24" s="4"/>
      <c r="K24" s="4"/>
      <c r="L24" s="4"/>
      <c r="M24" s="4"/>
      <c r="N24" s="4"/>
      <c r="O24" s="4"/>
      <c r="P24" s="4"/>
      <c r="AH24" s="27" t="s">
        <v>190</v>
      </c>
      <c r="AI24" s="28">
        <f>+$N$54</f>
        <v>0</v>
      </c>
    </row>
    <row r="25" spans="2:35" ht="1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AH25" s="27" t="s">
        <v>191</v>
      </c>
      <c r="AI25" s="28">
        <f>+$N$55</f>
        <v>0</v>
      </c>
    </row>
    <row r="26" spans="2:37" s="8" customFormat="1" ht="15">
      <c r="B26" s="10"/>
      <c r="C26" s="10"/>
      <c r="D26" s="80" t="s">
        <v>216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11"/>
      <c r="P26" s="12"/>
      <c r="Q26" s="23"/>
      <c r="R26" s="24"/>
      <c r="S26" s="25" t="s">
        <v>202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27" t="s">
        <v>192</v>
      </c>
      <c r="AI26" s="28">
        <f>+$N$56</f>
        <v>0</v>
      </c>
      <c r="AJ26" s="23"/>
      <c r="AK26" s="23"/>
    </row>
    <row r="27" spans="2:37" s="8" customFormat="1" ht="15">
      <c r="B27" s="10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3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27" t="s">
        <v>193</v>
      </c>
      <c r="AI27" s="28">
        <f>+$O$49</f>
        <v>0</v>
      </c>
      <c r="AJ27" s="23"/>
      <c r="AK27" s="23"/>
    </row>
    <row r="28" spans="2:37" s="8" customFormat="1" ht="15"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0">
        <v>5</v>
      </c>
      <c r="I28" s="10">
        <v>6</v>
      </c>
      <c r="J28" s="10">
        <v>7</v>
      </c>
      <c r="K28" s="10">
        <v>8</v>
      </c>
      <c r="L28" s="10">
        <v>9</v>
      </c>
      <c r="M28" s="10">
        <v>10</v>
      </c>
      <c r="N28" s="10">
        <v>11</v>
      </c>
      <c r="O28" s="10">
        <v>12</v>
      </c>
      <c r="P28" s="12"/>
      <c r="Q28" s="23"/>
      <c r="R28" s="24"/>
      <c r="S28" s="29"/>
      <c r="T28" s="29"/>
      <c r="U28" s="29">
        <v>1</v>
      </c>
      <c r="V28" s="29">
        <v>2</v>
      </c>
      <c r="W28" s="29">
        <v>3</v>
      </c>
      <c r="X28" s="29">
        <v>4</v>
      </c>
      <c r="Y28" s="29">
        <v>5</v>
      </c>
      <c r="Z28" s="29">
        <v>6</v>
      </c>
      <c r="AA28" s="29">
        <v>7</v>
      </c>
      <c r="AB28" s="29">
        <v>8</v>
      </c>
      <c r="AC28" s="29">
        <v>9</v>
      </c>
      <c r="AD28" s="29">
        <v>10</v>
      </c>
      <c r="AE28" s="29">
        <v>11</v>
      </c>
      <c r="AF28" s="29">
        <v>12</v>
      </c>
      <c r="AG28" s="24"/>
      <c r="AH28" s="27" t="s">
        <v>194</v>
      </c>
      <c r="AI28" s="28">
        <f>+$O$50</f>
        <v>0</v>
      </c>
      <c r="AJ28" s="23"/>
      <c r="AK28" s="23"/>
    </row>
    <row r="29" spans="2:37" s="8" customFormat="1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  <c r="Q29" s="23"/>
      <c r="R29" s="24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4"/>
      <c r="AH29" s="27" t="s">
        <v>195</v>
      </c>
      <c r="AI29" s="28">
        <f>+$O$51</f>
        <v>0</v>
      </c>
      <c r="AJ29" s="23"/>
      <c r="AK29" s="23"/>
    </row>
    <row r="30" spans="2:37" s="8" customFormat="1" ht="15">
      <c r="B30" s="10" t="s">
        <v>0</v>
      </c>
      <c r="C30" s="10"/>
      <c r="D30" s="13" t="str">
        <f aca="true" t="shared" si="0" ref="D30:O37">+IF(U30=$T$20,$S$20,+IF(U30=$T$21,$S$21,+IF(U30=$T$22,$S$22,+IF(U30=$T$23,$S$23,"S"))))</f>
        <v>S</v>
      </c>
      <c r="E30" s="13" t="str">
        <f t="shared" si="0"/>
        <v>S</v>
      </c>
      <c r="F30" s="13" t="str">
        <f t="shared" si="0"/>
        <v>S</v>
      </c>
      <c r="G30" s="13" t="str">
        <f t="shared" si="0"/>
        <v>S</v>
      </c>
      <c r="H30" s="13" t="str">
        <f t="shared" si="0"/>
        <v>S</v>
      </c>
      <c r="I30" s="13" t="str">
        <f t="shared" si="0"/>
        <v>S</v>
      </c>
      <c r="J30" s="13" t="str">
        <f t="shared" si="0"/>
        <v>S</v>
      </c>
      <c r="K30" s="13" t="str">
        <f t="shared" si="0"/>
        <v>S</v>
      </c>
      <c r="L30" s="13" t="str">
        <f t="shared" si="0"/>
        <v>S</v>
      </c>
      <c r="M30" s="13" t="str">
        <f t="shared" si="0"/>
        <v>S</v>
      </c>
      <c r="N30" s="13" t="str">
        <f t="shared" si="0"/>
        <v>S</v>
      </c>
      <c r="O30" s="13" t="str">
        <f t="shared" si="0"/>
        <v>S</v>
      </c>
      <c r="P30" s="12"/>
      <c r="Q30" s="23"/>
      <c r="R30" s="24"/>
      <c r="S30" s="29" t="s">
        <v>0</v>
      </c>
      <c r="T30" s="29"/>
      <c r="U30" s="30" t="s">
        <v>10</v>
      </c>
      <c r="V30" s="30" t="s">
        <v>11</v>
      </c>
      <c r="W30" s="30" t="s">
        <v>12</v>
      </c>
      <c r="X30" s="30" t="s">
        <v>13</v>
      </c>
      <c r="Y30" s="30" t="s">
        <v>14</v>
      </c>
      <c r="Z30" s="30" t="s">
        <v>15</v>
      </c>
      <c r="AA30" s="30" t="s">
        <v>16</v>
      </c>
      <c r="AB30" s="30" t="s">
        <v>17</v>
      </c>
      <c r="AC30" s="30" t="s">
        <v>18</v>
      </c>
      <c r="AD30" s="30" t="s">
        <v>19</v>
      </c>
      <c r="AE30" s="30" t="s">
        <v>20</v>
      </c>
      <c r="AF30" s="30" t="s">
        <v>21</v>
      </c>
      <c r="AG30" s="24"/>
      <c r="AH30" s="27" t="s">
        <v>196</v>
      </c>
      <c r="AI30" s="28">
        <f>+$O$52</f>
        <v>0</v>
      </c>
      <c r="AJ30" s="23"/>
      <c r="AK30" s="23"/>
    </row>
    <row r="31" spans="2:37" s="8" customFormat="1" ht="15">
      <c r="B31" s="10" t="s">
        <v>1</v>
      </c>
      <c r="C31" s="10"/>
      <c r="D31" s="13" t="str">
        <f t="shared" si="0"/>
        <v>S</v>
      </c>
      <c r="E31" s="13" t="str">
        <f t="shared" si="0"/>
        <v>S</v>
      </c>
      <c r="F31" s="13" t="str">
        <f t="shared" si="0"/>
        <v>S</v>
      </c>
      <c r="G31" s="13" t="str">
        <f t="shared" si="0"/>
        <v>S</v>
      </c>
      <c r="H31" s="13" t="str">
        <f t="shared" si="0"/>
        <v>S</v>
      </c>
      <c r="I31" s="13" t="str">
        <f t="shared" si="0"/>
        <v>S</v>
      </c>
      <c r="J31" s="13" t="str">
        <f t="shared" si="0"/>
        <v>S</v>
      </c>
      <c r="K31" s="13" t="str">
        <f t="shared" si="0"/>
        <v>S</v>
      </c>
      <c r="L31" s="13" t="str">
        <f t="shared" si="0"/>
        <v>S</v>
      </c>
      <c r="M31" s="13" t="str">
        <f t="shared" si="0"/>
        <v>S</v>
      </c>
      <c r="N31" s="13" t="str">
        <f t="shared" si="0"/>
        <v>S</v>
      </c>
      <c r="O31" s="13" t="str">
        <f t="shared" si="0"/>
        <v>S</v>
      </c>
      <c r="P31" s="12"/>
      <c r="Q31" s="23"/>
      <c r="R31" s="24"/>
      <c r="S31" s="29" t="s">
        <v>1</v>
      </c>
      <c r="T31" s="29"/>
      <c r="U31" s="30" t="s">
        <v>22</v>
      </c>
      <c r="V31" s="30" t="s">
        <v>23</v>
      </c>
      <c r="W31" s="30" t="s">
        <v>24</v>
      </c>
      <c r="X31" s="30" t="s">
        <v>25</v>
      </c>
      <c r="Y31" s="30" t="s">
        <v>26</v>
      </c>
      <c r="Z31" s="30" t="s">
        <v>27</v>
      </c>
      <c r="AA31" s="30" t="s">
        <v>28</v>
      </c>
      <c r="AB31" s="30" t="s">
        <v>29</v>
      </c>
      <c r="AC31" s="30" t="s">
        <v>30</v>
      </c>
      <c r="AD31" s="30" t="s">
        <v>31</v>
      </c>
      <c r="AE31" s="30" t="s">
        <v>32</v>
      </c>
      <c r="AF31" s="30" t="s">
        <v>33</v>
      </c>
      <c r="AG31" s="24"/>
      <c r="AH31" s="27" t="s">
        <v>197</v>
      </c>
      <c r="AI31" s="28">
        <f>+$O$53</f>
        <v>0</v>
      </c>
      <c r="AJ31" s="23"/>
      <c r="AK31" s="23"/>
    </row>
    <row r="32" spans="2:37" s="8" customFormat="1" ht="15">
      <c r="B32" s="10" t="s">
        <v>2</v>
      </c>
      <c r="C32" s="10"/>
      <c r="D32" s="13" t="str">
        <f t="shared" si="0"/>
        <v>S</v>
      </c>
      <c r="E32" s="13" t="str">
        <f t="shared" si="0"/>
        <v>S</v>
      </c>
      <c r="F32" s="13" t="str">
        <f t="shared" si="0"/>
        <v>S</v>
      </c>
      <c r="G32" s="13" t="str">
        <f t="shared" si="0"/>
        <v>S</v>
      </c>
      <c r="H32" s="13" t="str">
        <f t="shared" si="0"/>
        <v>S</v>
      </c>
      <c r="I32" s="13" t="str">
        <f t="shared" si="0"/>
        <v>S</v>
      </c>
      <c r="J32" s="13" t="str">
        <f t="shared" si="0"/>
        <v>S</v>
      </c>
      <c r="K32" s="13" t="str">
        <f t="shared" si="0"/>
        <v>S</v>
      </c>
      <c r="L32" s="13" t="str">
        <f t="shared" si="0"/>
        <v>S</v>
      </c>
      <c r="M32" s="13" t="str">
        <f t="shared" si="0"/>
        <v>S</v>
      </c>
      <c r="N32" s="13" t="str">
        <f t="shared" si="0"/>
        <v>S</v>
      </c>
      <c r="O32" s="13" t="str">
        <f t="shared" si="0"/>
        <v>S</v>
      </c>
      <c r="P32" s="12"/>
      <c r="Q32" s="23"/>
      <c r="R32" s="24"/>
      <c r="S32" s="29" t="s">
        <v>2</v>
      </c>
      <c r="T32" s="29"/>
      <c r="U32" s="30" t="s">
        <v>34</v>
      </c>
      <c r="V32" s="30" t="s">
        <v>35</v>
      </c>
      <c r="W32" s="30" t="s">
        <v>36</v>
      </c>
      <c r="X32" s="30" t="s">
        <v>37</v>
      </c>
      <c r="Y32" s="30" t="s">
        <v>38</v>
      </c>
      <c r="Z32" s="30" t="s">
        <v>39</v>
      </c>
      <c r="AA32" s="30" t="s">
        <v>40</v>
      </c>
      <c r="AB32" s="30" t="s">
        <v>41</v>
      </c>
      <c r="AC32" s="30" t="s">
        <v>42</v>
      </c>
      <c r="AD32" s="30" t="s">
        <v>43</v>
      </c>
      <c r="AE32" s="30" t="s">
        <v>44</v>
      </c>
      <c r="AF32" s="30" t="s">
        <v>45</v>
      </c>
      <c r="AG32" s="24"/>
      <c r="AH32" s="27" t="s">
        <v>198</v>
      </c>
      <c r="AI32" s="28">
        <f>+$O$54</f>
        <v>0</v>
      </c>
      <c r="AJ32" s="23"/>
      <c r="AK32" s="23"/>
    </row>
    <row r="33" spans="2:37" s="8" customFormat="1" ht="15">
      <c r="B33" s="10" t="s">
        <v>3</v>
      </c>
      <c r="C33" s="10"/>
      <c r="D33" s="13" t="str">
        <f t="shared" si="0"/>
        <v>S</v>
      </c>
      <c r="E33" s="13" t="str">
        <f t="shared" si="0"/>
        <v>S</v>
      </c>
      <c r="F33" s="13" t="str">
        <f t="shared" si="0"/>
        <v>S</v>
      </c>
      <c r="G33" s="13" t="str">
        <f t="shared" si="0"/>
        <v>S</v>
      </c>
      <c r="H33" s="13" t="str">
        <f t="shared" si="0"/>
        <v>S</v>
      </c>
      <c r="I33" s="13" t="str">
        <f t="shared" si="0"/>
        <v>S</v>
      </c>
      <c r="J33" s="13" t="str">
        <f t="shared" si="0"/>
        <v>S</v>
      </c>
      <c r="K33" s="13" t="str">
        <f t="shared" si="0"/>
        <v>S</v>
      </c>
      <c r="L33" s="13" t="str">
        <f t="shared" si="0"/>
        <v>S</v>
      </c>
      <c r="M33" s="13" t="str">
        <f t="shared" si="0"/>
        <v>S</v>
      </c>
      <c r="N33" s="13" t="str">
        <f t="shared" si="0"/>
        <v>S</v>
      </c>
      <c r="O33" s="13" t="str">
        <f t="shared" si="0"/>
        <v>S</v>
      </c>
      <c r="P33" s="12"/>
      <c r="Q33" s="23"/>
      <c r="R33" s="24"/>
      <c r="S33" s="29" t="s">
        <v>3</v>
      </c>
      <c r="T33" s="29"/>
      <c r="U33" s="30" t="s">
        <v>46</v>
      </c>
      <c r="V33" s="30" t="s">
        <v>47</v>
      </c>
      <c r="W33" s="30" t="s">
        <v>48</v>
      </c>
      <c r="X33" s="30" t="s">
        <v>49</v>
      </c>
      <c r="Y33" s="30" t="s">
        <v>50</v>
      </c>
      <c r="Z33" s="30" t="s">
        <v>51</v>
      </c>
      <c r="AA33" s="30" t="s">
        <v>52</v>
      </c>
      <c r="AB33" s="30" t="s">
        <v>53</v>
      </c>
      <c r="AC33" s="30" t="s">
        <v>54</v>
      </c>
      <c r="AD33" s="30" t="s">
        <v>55</v>
      </c>
      <c r="AE33" s="30" t="s">
        <v>56</v>
      </c>
      <c r="AF33" s="30" t="s">
        <v>57</v>
      </c>
      <c r="AG33" s="24"/>
      <c r="AH33" s="27" t="s">
        <v>199</v>
      </c>
      <c r="AI33" s="28">
        <f>+$O$55</f>
        <v>0</v>
      </c>
      <c r="AJ33" s="23"/>
      <c r="AK33" s="23"/>
    </row>
    <row r="34" spans="2:37" s="8" customFormat="1" ht="15">
      <c r="B34" s="10" t="s">
        <v>4</v>
      </c>
      <c r="C34" s="10"/>
      <c r="D34" s="13" t="str">
        <f t="shared" si="0"/>
        <v>S</v>
      </c>
      <c r="E34" s="13" t="str">
        <f t="shared" si="0"/>
        <v>S</v>
      </c>
      <c r="F34" s="13" t="str">
        <f t="shared" si="0"/>
        <v>S</v>
      </c>
      <c r="G34" s="13" t="str">
        <f t="shared" si="0"/>
        <v>S</v>
      </c>
      <c r="H34" s="13" t="str">
        <f t="shared" si="0"/>
        <v>S</v>
      </c>
      <c r="I34" s="13" t="str">
        <f t="shared" si="0"/>
        <v>S</v>
      </c>
      <c r="J34" s="13" t="str">
        <f t="shared" si="0"/>
        <v>S</v>
      </c>
      <c r="K34" s="13" t="str">
        <f t="shared" si="0"/>
        <v>S</v>
      </c>
      <c r="L34" s="13" t="str">
        <f t="shared" si="0"/>
        <v>S</v>
      </c>
      <c r="M34" s="13" t="str">
        <f t="shared" si="0"/>
        <v>S</v>
      </c>
      <c r="N34" s="13" t="str">
        <f t="shared" si="0"/>
        <v>S</v>
      </c>
      <c r="O34" s="13" t="str">
        <f t="shared" si="0"/>
        <v>S</v>
      </c>
      <c r="P34" s="12"/>
      <c r="Q34" s="23"/>
      <c r="R34" s="24"/>
      <c r="S34" s="29" t="s">
        <v>4</v>
      </c>
      <c r="T34" s="29"/>
      <c r="U34" s="30" t="s">
        <v>58</v>
      </c>
      <c r="V34" s="30" t="s">
        <v>59</v>
      </c>
      <c r="W34" s="30" t="s">
        <v>60</v>
      </c>
      <c r="X34" s="30" t="s">
        <v>61</v>
      </c>
      <c r="Y34" s="30" t="s">
        <v>62</v>
      </c>
      <c r="Z34" s="30" t="s">
        <v>63</v>
      </c>
      <c r="AA34" s="30" t="s">
        <v>64</v>
      </c>
      <c r="AB34" s="30" t="s">
        <v>65</v>
      </c>
      <c r="AC34" s="30" t="s">
        <v>66</v>
      </c>
      <c r="AD34" s="30" t="s">
        <v>67</v>
      </c>
      <c r="AE34" s="30" t="s">
        <v>68</v>
      </c>
      <c r="AF34" s="30" t="s">
        <v>69</v>
      </c>
      <c r="AG34" s="24"/>
      <c r="AH34" s="27" t="s">
        <v>200</v>
      </c>
      <c r="AI34" s="28">
        <f>+$O$56</f>
        <v>0</v>
      </c>
      <c r="AJ34" s="23"/>
      <c r="AK34" s="23"/>
    </row>
    <row r="35" spans="2:37" s="8" customFormat="1" ht="15">
      <c r="B35" s="10" t="s">
        <v>5</v>
      </c>
      <c r="C35" s="10"/>
      <c r="D35" s="13" t="str">
        <f t="shared" si="0"/>
        <v>S</v>
      </c>
      <c r="E35" s="13" t="str">
        <f t="shared" si="0"/>
        <v>S</v>
      </c>
      <c r="F35" s="13" t="str">
        <f t="shared" si="0"/>
        <v>S</v>
      </c>
      <c r="G35" s="13" t="str">
        <f t="shared" si="0"/>
        <v>S</v>
      </c>
      <c r="H35" s="13" t="str">
        <f t="shared" si="0"/>
        <v>S</v>
      </c>
      <c r="I35" s="13" t="str">
        <f t="shared" si="0"/>
        <v>S</v>
      </c>
      <c r="J35" s="13" t="str">
        <f t="shared" si="0"/>
        <v>S</v>
      </c>
      <c r="K35" s="13" t="str">
        <f t="shared" si="0"/>
        <v>S</v>
      </c>
      <c r="L35" s="13" t="str">
        <f t="shared" si="0"/>
        <v>S</v>
      </c>
      <c r="M35" s="13" t="str">
        <f t="shared" si="0"/>
        <v>S</v>
      </c>
      <c r="N35" s="13" t="str">
        <f t="shared" si="0"/>
        <v>S</v>
      </c>
      <c r="O35" s="13" t="str">
        <f t="shared" si="0"/>
        <v>S</v>
      </c>
      <c r="P35" s="12"/>
      <c r="Q35" s="23"/>
      <c r="R35" s="24"/>
      <c r="S35" s="29" t="s">
        <v>5</v>
      </c>
      <c r="T35" s="29"/>
      <c r="U35" s="30" t="s">
        <v>70</v>
      </c>
      <c r="V35" s="30" t="s">
        <v>71</v>
      </c>
      <c r="W35" s="30" t="s">
        <v>72</v>
      </c>
      <c r="X35" s="30" t="s">
        <v>73</v>
      </c>
      <c r="Y35" s="30" t="s">
        <v>74</v>
      </c>
      <c r="Z35" s="30" t="s">
        <v>75</v>
      </c>
      <c r="AA35" s="30" t="s">
        <v>76</v>
      </c>
      <c r="AB35" s="30" t="s">
        <v>77</v>
      </c>
      <c r="AC35" s="30" t="s">
        <v>78</v>
      </c>
      <c r="AD35" s="30" t="s">
        <v>79</v>
      </c>
      <c r="AE35" s="30" t="s">
        <v>80</v>
      </c>
      <c r="AF35" s="30" t="s">
        <v>81</v>
      </c>
      <c r="AG35" s="24"/>
      <c r="AH35" s="27" t="s">
        <v>107</v>
      </c>
      <c r="AI35" s="28">
        <f>+$D$49</f>
        <v>0</v>
      </c>
      <c r="AJ35" s="23"/>
      <c r="AK35" s="23"/>
    </row>
    <row r="36" spans="2:37" s="8" customFormat="1" ht="15">
      <c r="B36" s="10" t="s">
        <v>6</v>
      </c>
      <c r="C36" s="10"/>
      <c r="D36" s="13" t="str">
        <f t="shared" si="0"/>
        <v>S</v>
      </c>
      <c r="E36" s="13" t="str">
        <f t="shared" si="0"/>
        <v>S</v>
      </c>
      <c r="F36" s="13" t="str">
        <f t="shared" si="0"/>
        <v>S</v>
      </c>
      <c r="G36" s="13" t="str">
        <f t="shared" si="0"/>
        <v>S</v>
      </c>
      <c r="H36" s="13" t="str">
        <f t="shared" si="0"/>
        <v>S</v>
      </c>
      <c r="I36" s="13" t="str">
        <f t="shared" si="0"/>
        <v>S</v>
      </c>
      <c r="J36" s="13" t="str">
        <f t="shared" si="0"/>
        <v>S</v>
      </c>
      <c r="K36" s="13" t="str">
        <f t="shared" si="0"/>
        <v>S</v>
      </c>
      <c r="L36" s="13" t="str">
        <f t="shared" si="0"/>
        <v>S</v>
      </c>
      <c r="M36" s="13" t="str">
        <f t="shared" si="0"/>
        <v>S</v>
      </c>
      <c r="N36" s="13" t="str">
        <f t="shared" si="0"/>
        <v>S</v>
      </c>
      <c r="O36" s="13" t="str">
        <f t="shared" si="0"/>
        <v>S</v>
      </c>
      <c r="P36" s="12"/>
      <c r="Q36" s="23"/>
      <c r="R36" s="24"/>
      <c r="S36" s="29" t="s">
        <v>6</v>
      </c>
      <c r="T36" s="29"/>
      <c r="U36" s="30" t="s">
        <v>82</v>
      </c>
      <c r="V36" s="30" t="s">
        <v>83</v>
      </c>
      <c r="W36" s="30" t="s">
        <v>84</v>
      </c>
      <c r="X36" s="30" t="s">
        <v>85</v>
      </c>
      <c r="Y36" s="30" t="s">
        <v>86</v>
      </c>
      <c r="Z36" s="30" t="s">
        <v>87</v>
      </c>
      <c r="AA36" s="30" t="s">
        <v>88</v>
      </c>
      <c r="AB36" s="30" t="s">
        <v>89</v>
      </c>
      <c r="AC36" s="30" t="s">
        <v>90</v>
      </c>
      <c r="AD36" s="30" t="s">
        <v>91</v>
      </c>
      <c r="AE36" s="30" t="s">
        <v>92</v>
      </c>
      <c r="AF36" s="30" t="s">
        <v>93</v>
      </c>
      <c r="AG36" s="24"/>
      <c r="AH36" s="27" t="s">
        <v>108</v>
      </c>
      <c r="AI36" s="28">
        <f>+$D$50</f>
        <v>0</v>
      </c>
      <c r="AJ36" s="23"/>
      <c r="AK36" s="23"/>
    </row>
    <row r="37" spans="2:37" s="8" customFormat="1" ht="15">
      <c r="B37" s="10" t="s">
        <v>7</v>
      </c>
      <c r="C37" s="10"/>
      <c r="D37" s="13" t="str">
        <f t="shared" si="0"/>
        <v>S</v>
      </c>
      <c r="E37" s="13" t="str">
        <f t="shared" si="0"/>
        <v>S</v>
      </c>
      <c r="F37" s="13" t="str">
        <f t="shared" si="0"/>
        <v>S</v>
      </c>
      <c r="G37" s="13" t="str">
        <f t="shared" si="0"/>
        <v>S</v>
      </c>
      <c r="H37" s="13" t="str">
        <f t="shared" si="0"/>
        <v>S</v>
      </c>
      <c r="I37" s="13" t="str">
        <f t="shared" si="0"/>
        <v>S</v>
      </c>
      <c r="J37" s="13" t="str">
        <f t="shared" si="0"/>
        <v>S</v>
      </c>
      <c r="K37" s="13" t="str">
        <f t="shared" si="0"/>
        <v>S</v>
      </c>
      <c r="L37" s="13" t="str">
        <f t="shared" si="0"/>
        <v>S</v>
      </c>
      <c r="M37" s="13" t="str">
        <f t="shared" si="0"/>
        <v>S</v>
      </c>
      <c r="N37" s="13" t="str">
        <f t="shared" si="0"/>
        <v>S</v>
      </c>
      <c r="O37" s="13" t="str">
        <f t="shared" si="0"/>
        <v>S</v>
      </c>
      <c r="P37" s="12"/>
      <c r="Q37" s="23"/>
      <c r="R37" s="24"/>
      <c r="S37" s="29" t="s">
        <v>7</v>
      </c>
      <c r="T37" s="29"/>
      <c r="U37" s="30" t="s">
        <v>94</v>
      </c>
      <c r="V37" s="30" t="s">
        <v>95</v>
      </c>
      <c r="W37" s="30" t="s">
        <v>96</v>
      </c>
      <c r="X37" s="30" t="s">
        <v>97</v>
      </c>
      <c r="Y37" s="30" t="s">
        <v>98</v>
      </c>
      <c r="Z37" s="30" t="s">
        <v>99</v>
      </c>
      <c r="AA37" s="30" t="s">
        <v>100</v>
      </c>
      <c r="AB37" s="30" t="s">
        <v>101</v>
      </c>
      <c r="AC37" s="30" t="s">
        <v>102</v>
      </c>
      <c r="AD37" s="30" t="s">
        <v>103</v>
      </c>
      <c r="AE37" s="30" t="s">
        <v>104</v>
      </c>
      <c r="AF37" s="30" t="s">
        <v>105</v>
      </c>
      <c r="AG37" s="24"/>
      <c r="AH37" s="27" t="s">
        <v>109</v>
      </c>
      <c r="AI37" s="28">
        <f>+$D$51</f>
        <v>0</v>
      </c>
      <c r="AJ37" s="23"/>
      <c r="AK37" s="23"/>
    </row>
    <row r="38" spans="2:37" s="8" customFormat="1" ht="15">
      <c r="B38" s="10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23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27" t="s">
        <v>110</v>
      </c>
      <c r="AI38" s="28">
        <f>+$D$52</f>
        <v>0</v>
      </c>
      <c r="AJ38" s="23"/>
      <c r="AK38" s="23"/>
    </row>
    <row r="39" spans="34:35" ht="15">
      <c r="AH39" s="27" t="s">
        <v>111</v>
      </c>
      <c r="AI39" s="28">
        <f>+$D$53</f>
        <v>0</v>
      </c>
    </row>
    <row r="40" spans="34:35" ht="15">
      <c r="AH40" s="27" t="s">
        <v>112</v>
      </c>
      <c r="AI40" s="28">
        <f>+$D$54</f>
        <v>0</v>
      </c>
    </row>
    <row r="41" spans="2:35" ht="23.25">
      <c r="B41" s="63" t="s">
        <v>219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27" t="s">
        <v>113</v>
      </c>
      <c r="AI41" s="28">
        <f>+$D$55</f>
        <v>0</v>
      </c>
    </row>
    <row r="42" spans="2:35" ht="15">
      <c r="B42" s="64" t="s">
        <v>217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27" t="s">
        <v>114</v>
      </c>
      <c r="AI42" s="28">
        <f>+$D$56</f>
        <v>0</v>
      </c>
    </row>
    <row r="43" spans="34:35" ht="15">
      <c r="AH43" s="27" t="s">
        <v>115</v>
      </c>
      <c r="AI43" s="28">
        <f>+$E$49</f>
        <v>0</v>
      </c>
    </row>
    <row r="44" spans="2:35" ht="15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AH44" s="27" t="s">
        <v>116</v>
      </c>
      <c r="AI44" s="28">
        <f>+$E$50</f>
        <v>0</v>
      </c>
    </row>
    <row r="45" spans="2:35" ht="15">
      <c r="B45" s="2"/>
      <c r="C45" s="2"/>
      <c r="D45" s="62" t="s">
        <v>218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3"/>
      <c r="AH45" s="27" t="s">
        <v>117</v>
      </c>
      <c r="AI45" s="28">
        <f>+$E$51</f>
        <v>0</v>
      </c>
    </row>
    <row r="46" spans="2:35" ht="15"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V46" s="31" t="s">
        <v>106</v>
      </c>
      <c r="AH46" s="27" t="s">
        <v>118</v>
      </c>
      <c r="AI46" s="28">
        <f>+$E$52</f>
        <v>0</v>
      </c>
    </row>
    <row r="47" spans="2:35" ht="15">
      <c r="B47" s="2"/>
      <c r="C47" s="2"/>
      <c r="D47" s="2">
        <v>1</v>
      </c>
      <c r="E47" s="2">
        <v>2</v>
      </c>
      <c r="F47" s="2">
        <v>3</v>
      </c>
      <c r="G47" s="2">
        <v>4</v>
      </c>
      <c r="H47" s="2">
        <v>5</v>
      </c>
      <c r="I47" s="2">
        <v>6</v>
      </c>
      <c r="J47" s="2">
        <v>7</v>
      </c>
      <c r="K47" s="2">
        <v>8</v>
      </c>
      <c r="L47" s="2">
        <v>9</v>
      </c>
      <c r="M47" s="2">
        <v>10</v>
      </c>
      <c r="N47" s="2">
        <v>11</v>
      </c>
      <c r="O47" s="2">
        <v>12</v>
      </c>
      <c r="P47" s="3"/>
      <c r="S47" s="25" t="str">
        <f aca="true" t="shared" si="1" ref="S47:U50">+S20</f>
        <v>C+</v>
      </c>
      <c r="T47" s="25">
        <f t="shared" si="1"/>
      </c>
      <c r="U47" s="25">
        <f t="shared" si="1"/>
      </c>
      <c r="V47" s="32" t="e">
        <f>+LOOKUP(U47,AH11:AH106,AI11:AI106)</f>
        <v>#N/A</v>
      </c>
      <c r="AH47" s="27" t="s">
        <v>119</v>
      </c>
      <c r="AI47" s="28">
        <f>+$E$53</f>
        <v>0</v>
      </c>
    </row>
    <row r="48" spans="2:35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S48" s="25" t="str">
        <f t="shared" si="1"/>
        <v>C+</v>
      </c>
      <c r="T48" s="25">
        <f t="shared" si="1"/>
      </c>
      <c r="U48" s="25">
        <f t="shared" si="1"/>
      </c>
      <c r="V48" s="32" t="e">
        <f>+IF(U48&lt;&gt;"",+LOOKUP(U48,AH11:AH106,AI11:AI106),V47)</f>
        <v>#N/A</v>
      </c>
      <c r="AH48" s="27" t="s">
        <v>120</v>
      </c>
      <c r="AI48" s="28">
        <f>+$E$54</f>
        <v>0</v>
      </c>
    </row>
    <row r="49" spans="2:35" ht="15">
      <c r="B49" s="2" t="s">
        <v>0</v>
      </c>
      <c r="C49" s="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"/>
      <c r="S49" s="25" t="str">
        <f t="shared" si="1"/>
        <v>C-</v>
      </c>
      <c r="T49" s="25">
        <f t="shared" si="1"/>
      </c>
      <c r="U49" s="25">
        <f t="shared" si="1"/>
      </c>
      <c r="V49" s="32" t="e">
        <f>+LOOKUP(U49,AH11:AH106,AI11:AI106)</f>
        <v>#N/A</v>
      </c>
      <c r="AH49" s="27" t="s">
        <v>121</v>
      </c>
      <c r="AI49" s="28">
        <f>+$E$55</f>
        <v>0</v>
      </c>
    </row>
    <row r="50" spans="2:35" ht="15">
      <c r="B50" s="2" t="s">
        <v>1</v>
      </c>
      <c r="C50" s="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"/>
      <c r="S50" s="25" t="str">
        <f t="shared" si="1"/>
        <v>C-</v>
      </c>
      <c r="T50" s="25">
        <f t="shared" si="1"/>
      </c>
      <c r="U50" s="25">
        <f t="shared" si="1"/>
      </c>
      <c r="V50" s="32" t="e">
        <f>+IF(U50&lt;&gt;"",+LOOKUP(U50,AH11:AH106,AI11:AI106),V49)</f>
        <v>#N/A</v>
      </c>
      <c r="AH50" s="27" t="s">
        <v>122</v>
      </c>
      <c r="AI50" s="28">
        <f>+$E$56</f>
        <v>0</v>
      </c>
    </row>
    <row r="51" spans="2:35" ht="15">
      <c r="B51" s="2" t="s">
        <v>2</v>
      </c>
      <c r="C51" s="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"/>
      <c r="AH51" s="27" t="s">
        <v>123</v>
      </c>
      <c r="AI51" s="28">
        <f>+$F$49</f>
        <v>0</v>
      </c>
    </row>
    <row r="52" spans="2:35" ht="15">
      <c r="B52" s="2" t="s">
        <v>3</v>
      </c>
      <c r="C52" s="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"/>
      <c r="AH52" s="27" t="s">
        <v>124</v>
      </c>
      <c r="AI52" s="28">
        <f>+$F$50</f>
        <v>0</v>
      </c>
    </row>
    <row r="53" spans="2:35" ht="15">
      <c r="B53" s="2" t="s">
        <v>4</v>
      </c>
      <c r="C53" s="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"/>
      <c r="AH53" s="27" t="s">
        <v>125</v>
      </c>
      <c r="AI53" s="28">
        <f>+$F$51</f>
        <v>0</v>
      </c>
    </row>
    <row r="54" spans="2:35" ht="15">
      <c r="B54" s="2" t="s">
        <v>5</v>
      </c>
      <c r="C54" s="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"/>
      <c r="AH54" s="27" t="s">
        <v>126</v>
      </c>
      <c r="AI54" s="28">
        <f>+$F$52</f>
        <v>0</v>
      </c>
    </row>
    <row r="55" spans="2:35" ht="15">
      <c r="B55" s="2" t="s">
        <v>6</v>
      </c>
      <c r="C55" s="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"/>
      <c r="AH55" s="27" t="s">
        <v>127</v>
      </c>
      <c r="AI55" s="28">
        <f>+$F$53</f>
        <v>0</v>
      </c>
    </row>
    <row r="56" spans="2:35" ht="15">
      <c r="B56" s="2" t="s">
        <v>7</v>
      </c>
      <c r="C56" s="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"/>
      <c r="AH56" s="27" t="s">
        <v>128</v>
      </c>
      <c r="AI56" s="28">
        <f>+$F$54</f>
        <v>0</v>
      </c>
    </row>
    <row r="57" spans="2:35" ht="15"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AH57" s="27" t="s">
        <v>129</v>
      </c>
      <c r="AI57" s="28">
        <f>+$F$55</f>
        <v>0</v>
      </c>
    </row>
    <row r="58" spans="2:35" ht="15"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AH58" s="27" t="s">
        <v>130</v>
      </c>
      <c r="AI58" s="28">
        <f>+$F$56</f>
        <v>0</v>
      </c>
    </row>
    <row r="59" spans="2:37" s="7" customFormat="1" ht="26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4"/>
      <c r="AH59" s="27" t="s">
        <v>131</v>
      </c>
      <c r="AI59" s="28">
        <f>+$G$49</f>
        <v>0</v>
      </c>
      <c r="AJ59" s="24"/>
      <c r="AK59" s="24"/>
    </row>
    <row r="60" spans="17:37" s="7" customFormat="1" ht="15"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27" t="s">
        <v>132</v>
      </c>
      <c r="AI60" s="28">
        <f>+$G$50</f>
        <v>0</v>
      </c>
      <c r="AJ60" s="24"/>
      <c r="AK60" s="24"/>
    </row>
    <row r="61" spans="2:37" s="9" customFormat="1" ht="23.25">
      <c r="B61" s="76" t="s">
        <v>223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4"/>
      <c r="AH61" s="27" t="s">
        <v>133</v>
      </c>
      <c r="AI61" s="28">
        <f>+$G$51</f>
        <v>0</v>
      </c>
      <c r="AJ61" s="24"/>
      <c r="AK61" s="24"/>
    </row>
    <row r="62" spans="2:37" s="9" customFormat="1" ht="15">
      <c r="B62" s="58" t="s">
        <v>220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27" t="s">
        <v>134</v>
      </c>
      <c r="AI62" s="28">
        <f>+$G$52</f>
        <v>0</v>
      </c>
      <c r="AJ62" s="24"/>
      <c r="AK62" s="24"/>
    </row>
    <row r="63" spans="2:37" s="9" customFormat="1" ht="15">
      <c r="B63" s="14"/>
      <c r="C63" s="1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27" t="s">
        <v>135</v>
      </c>
      <c r="AI63" s="28">
        <f>+$G$53</f>
        <v>0</v>
      </c>
      <c r="AJ63" s="24"/>
      <c r="AK63" s="24"/>
    </row>
    <row r="64" spans="2:37" s="8" customFormat="1" ht="15">
      <c r="B64" s="15"/>
      <c r="C64" s="15"/>
      <c r="Q64" s="23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27" t="s">
        <v>136</v>
      </c>
      <c r="AI64" s="28">
        <f>+$G$54</f>
        <v>0</v>
      </c>
      <c r="AJ64" s="23"/>
      <c r="AK64" s="23"/>
    </row>
    <row r="65" spans="2:37" s="8" customFormat="1" ht="15">
      <c r="B65" s="15"/>
      <c r="C65" s="15"/>
      <c r="D65" s="16" t="s">
        <v>221</v>
      </c>
      <c r="E65" s="17"/>
      <c r="F65" s="17"/>
      <c r="G65" s="18"/>
      <c r="I65" s="77" t="e">
        <f>+IF((AVERAGE(V47:V48))&gt;1,"OK","NO")</f>
        <v>#N/A</v>
      </c>
      <c r="J65" s="78"/>
      <c r="K65" s="79"/>
      <c r="Q65" s="23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27" t="s">
        <v>137</v>
      </c>
      <c r="AI65" s="28">
        <f>+$G$55</f>
        <v>0</v>
      </c>
      <c r="AJ65" s="23"/>
      <c r="AK65" s="23"/>
    </row>
    <row r="66" spans="2:37" s="8" customFormat="1" ht="15">
      <c r="B66" s="15"/>
      <c r="C66" s="15"/>
      <c r="D66" s="16" t="s">
        <v>222</v>
      </c>
      <c r="E66" s="17"/>
      <c r="F66" s="17"/>
      <c r="G66" s="18"/>
      <c r="I66" s="77" t="e">
        <f>+IF((AVERAGE(V49:V50))&lt;0.25,"OK","NO")</f>
        <v>#N/A</v>
      </c>
      <c r="J66" s="78"/>
      <c r="K66" s="79"/>
      <c r="Q66" s="23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27" t="s">
        <v>138</v>
      </c>
      <c r="AI66" s="28">
        <f>+$G$56</f>
        <v>0</v>
      </c>
      <c r="AJ66" s="23"/>
      <c r="AK66" s="23"/>
    </row>
    <row r="67" spans="2:37" s="8" customFormat="1" ht="15">
      <c r="B67" s="15"/>
      <c r="C67" s="15"/>
      <c r="D67" s="19"/>
      <c r="Q67" s="23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27" t="s">
        <v>139</v>
      </c>
      <c r="AI67" s="28">
        <f>+$H$49</f>
        <v>0</v>
      </c>
      <c r="AJ67" s="23"/>
      <c r="AK67" s="23"/>
    </row>
    <row r="68" spans="2:37" s="8" customFormat="1" ht="15">
      <c r="B68" s="15"/>
      <c r="C68" s="15"/>
      <c r="Q68" s="23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27" t="s">
        <v>140</v>
      </c>
      <c r="AI68" s="28">
        <f>+$H$50</f>
        <v>0</v>
      </c>
      <c r="AJ68" s="23"/>
      <c r="AK68" s="23"/>
    </row>
    <row r="69" spans="2:37" s="8" customFormat="1" ht="15">
      <c r="B69" s="15"/>
      <c r="C69" s="15"/>
      <c r="Q69" s="23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27" t="s">
        <v>141</v>
      </c>
      <c r="AI69" s="28">
        <f>+$H$51</f>
        <v>0</v>
      </c>
      <c r="AJ69" s="23"/>
      <c r="AK69" s="23"/>
    </row>
    <row r="70" spans="2:37" s="9" customFormat="1" ht="23.25">
      <c r="B70" s="76" t="s">
        <v>229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27" t="s">
        <v>230</v>
      </c>
      <c r="AI70" s="28">
        <f>+$H$52</f>
        <v>0</v>
      </c>
      <c r="AJ70" s="24"/>
      <c r="AK70" s="24"/>
    </row>
    <row r="71" spans="2:37" s="9" customFormat="1" ht="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27" t="s">
        <v>231</v>
      </c>
      <c r="AI71" s="28">
        <f>+$H$53</f>
        <v>0</v>
      </c>
      <c r="AJ71" s="24"/>
      <c r="AK71" s="24"/>
    </row>
    <row r="72" spans="2:37" s="8" customFormat="1" ht="15">
      <c r="B72" s="15"/>
      <c r="C72" s="15"/>
      <c r="Q72" s="23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27" t="s">
        <v>142</v>
      </c>
      <c r="AI72" s="28">
        <f>+$H$54</f>
        <v>0</v>
      </c>
      <c r="AJ72" s="23"/>
      <c r="AK72" s="23"/>
    </row>
    <row r="73" spans="2:37" s="8" customFormat="1" ht="15">
      <c r="B73" s="15"/>
      <c r="C73" s="15"/>
      <c r="Q73" s="23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27" t="s">
        <v>143</v>
      </c>
      <c r="AI73" s="28">
        <f>+$H$55</f>
        <v>0</v>
      </c>
      <c r="AJ73" s="23"/>
      <c r="AK73" s="23"/>
    </row>
    <row r="74" spans="2:37" s="8" customFormat="1" ht="15"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3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27" t="s">
        <v>144</v>
      </c>
      <c r="AI74" s="28">
        <f>+$H$56</f>
        <v>0</v>
      </c>
      <c r="AJ74" s="23"/>
      <c r="AK74" s="23"/>
    </row>
    <row r="75" spans="2:37" s="8" customFormat="1" ht="15">
      <c r="B75" s="20"/>
      <c r="C75" s="20"/>
      <c r="D75" s="59" t="s">
        <v>232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21"/>
      <c r="Q75" s="23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27" t="s">
        <v>145</v>
      </c>
      <c r="AI75" s="28">
        <f>+$I$49</f>
        <v>0</v>
      </c>
      <c r="AJ75" s="23"/>
      <c r="AK75" s="23"/>
    </row>
    <row r="76" spans="2:37" s="8" customFormat="1" ht="15">
      <c r="B76" s="20"/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27" t="s">
        <v>146</v>
      </c>
      <c r="AI76" s="28">
        <f>+$I$50</f>
        <v>0</v>
      </c>
      <c r="AJ76" s="23"/>
      <c r="AK76" s="23"/>
    </row>
    <row r="77" spans="2:37" s="8" customFormat="1" ht="15">
      <c r="B77" s="20"/>
      <c r="C77" s="20"/>
      <c r="D77" s="20">
        <v>1</v>
      </c>
      <c r="E77" s="20">
        <v>2</v>
      </c>
      <c r="F77" s="20">
        <v>3</v>
      </c>
      <c r="G77" s="20">
        <v>4</v>
      </c>
      <c r="H77" s="20">
        <v>5</v>
      </c>
      <c r="I77" s="20">
        <v>6</v>
      </c>
      <c r="J77" s="20">
        <v>7</v>
      </c>
      <c r="K77" s="20">
        <v>8</v>
      </c>
      <c r="L77" s="20">
        <v>9</v>
      </c>
      <c r="M77" s="20">
        <v>10</v>
      </c>
      <c r="N77" s="20">
        <v>11</v>
      </c>
      <c r="O77" s="20">
        <v>12</v>
      </c>
      <c r="P77" s="21"/>
      <c r="Q77" s="23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27" t="s">
        <v>147</v>
      </c>
      <c r="AI77" s="28">
        <f>+$I$51</f>
        <v>0</v>
      </c>
      <c r="AJ77" s="23"/>
      <c r="AK77" s="23"/>
    </row>
    <row r="78" spans="2:37" s="8" customFormat="1" ht="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1"/>
      <c r="Q78" s="23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27" t="s">
        <v>148</v>
      </c>
      <c r="AI78" s="28">
        <f>+$I$52</f>
        <v>0</v>
      </c>
      <c r="AJ78" s="23"/>
      <c r="AK78" s="23"/>
    </row>
    <row r="79" spans="2:37" s="8" customFormat="1" ht="15">
      <c r="B79" s="20" t="s">
        <v>0</v>
      </c>
      <c r="C79" s="20"/>
      <c r="D79" s="50" t="str">
        <f>+IF(D49="","-",IF(D49&gt;=(AVERAGE($V$49,$V$50)+0.25),"POS",IF(D49&lt;=(AVERAGE($V$49,$V$50)+0.2),"NEG","DOUBT")))</f>
        <v>-</v>
      </c>
      <c r="E79" s="50" t="str">
        <f aca="true" t="shared" si="2" ref="E79:O79">+IF(E49="","-",IF(E49&gt;=(AVERAGE($V$49,$V$50)+0.25),"POS",IF(E49&lt;=(AVERAGE($V$49,$V$50)+0.2),"NEG","DOUBT")))</f>
        <v>-</v>
      </c>
      <c r="F79" s="50" t="str">
        <f t="shared" si="2"/>
        <v>-</v>
      </c>
      <c r="G79" s="50" t="str">
        <f t="shared" si="2"/>
        <v>-</v>
      </c>
      <c r="H79" s="50" t="str">
        <f t="shared" si="2"/>
        <v>-</v>
      </c>
      <c r="I79" s="50" t="str">
        <f t="shared" si="2"/>
        <v>-</v>
      </c>
      <c r="J79" s="50" t="str">
        <f t="shared" si="2"/>
        <v>-</v>
      </c>
      <c r="K79" s="50" t="str">
        <f t="shared" si="2"/>
        <v>-</v>
      </c>
      <c r="L79" s="50" t="str">
        <f t="shared" si="2"/>
        <v>-</v>
      </c>
      <c r="M79" s="50" t="str">
        <f t="shared" si="2"/>
        <v>-</v>
      </c>
      <c r="N79" s="50" t="str">
        <f t="shared" si="2"/>
        <v>-</v>
      </c>
      <c r="O79" s="50" t="str">
        <f t="shared" si="2"/>
        <v>-</v>
      </c>
      <c r="P79" s="21"/>
      <c r="Q79" s="23"/>
      <c r="R79" s="24"/>
      <c r="S79" s="25"/>
      <c r="T79" s="51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27" t="s">
        <v>149</v>
      </c>
      <c r="AI79" s="28">
        <f>+$I$53</f>
        <v>0</v>
      </c>
      <c r="AJ79" s="23"/>
      <c r="AK79" s="23"/>
    </row>
    <row r="80" spans="2:37" s="8" customFormat="1" ht="15">
      <c r="B80" s="20" t="s">
        <v>1</v>
      </c>
      <c r="C80" s="20"/>
      <c r="D80" s="50" t="str">
        <f aca="true" t="shared" si="3" ref="D80:O80">+IF(D50="","-",IF(D50&gt;=(AVERAGE($V$49,$V$50)+0.25),"POS",IF(D50&lt;=(AVERAGE($V$49,$V$50)+0.2),"NEG","DOUBT")))</f>
        <v>-</v>
      </c>
      <c r="E80" s="50" t="str">
        <f t="shared" si="3"/>
        <v>-</v>
      </c>
      <c r="F80" s="50" t="str">
        <f t="shared" si="3"/>
        <v>-</v>
      </c>
      <c r="G80" s="50" t="str">
        <f t="shared" si="3"/>
        <v>-</v>
      </c>
      <c r="H80" s="50" t="str">
        <f t="shared" si="3"/>
        <v>-</v>
      </c>
      <c r="I80" s="50" t="str">
        <f t="shared" si="3"/>
        <v>-</v>
      </c>
      <c r="J80" s="50" t="str">
        <f t="shared" si="3"/>
        <v>-</v>
      </c>
      <c r="K80" s="50" t="str">
        <f t="shared" si="3"/>
        <v>-</v>
      </c>
      <c r="L80" s="50" t="str">
        <f t="shared" si="3"/>
        <v>-</v>
      </c>
      <c r="M80" s="50" t="str">
        <f t="shared" si="3"/>
        <v>-</v>
      </c>
      <c r="N80" s="50" t="str">
        <f t="shared" si="3"/>
        <v>-</v>
      </c>
      <c r="O80" s="50" t="str">
        <f t="shared" si="3"/>
        <v>-</v>
      </c>
      <c r="P80" s="21"/>
      <c r="Q80" s="23"/>
      <c r="R80" s="24"/>
      <c r="S80" s="25"/>
      <c r="T80" s="51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27" t="s">
        <v>150</v>
      </c>
      <c r="AI80" s="28">
        <f>+$I$54</f>
        <v>0</v>
      </c>
      <c r="AJ80" s="23"/>
      <c r="AK80" s="23"/>
    </row>
    <row r="81" spans="2:37" s="8" customFormat="1" ht="15">
      <c r="B81" s="20" t="s">
        <v>2</v>
      </c>
      <c r="C81" s="20"/>
      <c r="D81" s="50" t="str">
        <f aca="true" t="shared" si="4" ref="D81:O81">+IF(D51="","-",IF(D51&gt;=(AVERAGE($V$49,$V$50)+0.25),"POS",IF(D51&lt;=(AVERAGE($V$49,$V$50)+0.2),"NEG","DOUBT")))</f>
        <v>-</v>
      </c>
      <c r="E81" s="50" t="str">
        <f t="shared" si="4"/>
        <v>-</v>
      </c>
      <c r="F81" s="50" t="str">
        <f t="shared" si="4"/>
        <v>-</v>
      </c>
      <c r="G81" s="50" t="str">
        <f t="shared" si="4"/>
        <v>-</v>
      </c>
      <c r="H81" s="50" t="str">
        <f t="shared" si="4"/>
        <v>-</v>
      </c>
      <c r="I81" s="50" t="str">
        <f t="shared" si="4"/>
        <v>-</v>
      </c>
      <c r="J81" s="50" t="str">
        <f t="shared" si="4"/>
        <v>-</v>
      </c>
      <c r="K81" s="50" t="str">
        <f t="shared" si="4"/>
        <v>-</v>
      </c>
      <c r="L81" s="50" t="str">
        <f t="shared" si="4"/>
        <v>-</v>
      </c>
      <c r="M81" s="50" t="str">
        <f t="shared" si="4"/>
        <v>-</v>
      </c>
      <c r="N81" s="50" t="str">
        <f t="shared" si="4"/>
        <v>-</v>
      </c>
      <c r="O81" s="50" t="str">
        <f t="shared" si="4"/>
        <v>-</v>
      </c>
      <c r="P81" s="21"/>
      <c r="Q81" s="23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27" t="s">
        <v>151</v>
      </c>
      <c r="AI81" s="28">
        <f>+$I$55</f>
        <v>0</v>
      </c>
      <c r="AJ81" s="23"/>
      <c r="AK81" s="23"/>
    </row>
    <row r="82" spans="2:37" s="8" customFormat="1" ht="15">
      <c r="B82" s="20" t="s">
        <v>3</v>
      </c>
      <c r="C82" s="20"/>
      <c r="D82" s="50" t="str">
        <f aca="true" t="shared" si="5" ref="D82:O82">+IF(D52="","-",IF(D52&gt;=(AVERAGE($V$49,$V$50)+0.25),"POS",IF(D52&lt;=(AVERAGE($V$49,$V$50)+0.2),"NEG","DOUBT")))</f>
        <v>-</v>
      </c>
      <c r="E82" s="50" t="str">
        <f t="shared" si="5"/>
        <v>-</v>
      </c>
      <c r="F82" s="50" t="str">
        <f t="shared" si="5"/>
        <v>-</v>
      </c>
      <c r="G82" s="50" t="str">
        <f t="shared" si="5"/>
        <v>-</v>
      </c>
      <c r="H82" s="50" t="str">
        <f t="shared" si="5"/>
        <v>-</v>
      </c>
      <c r="I82" s="50" t="str">
        <f t="shared" si="5"/>
        <v>-</v>
      </c>
      <c r="J82" s="50" t="str">
        <f t="shared" si="5"/>
        <v>-</v>
      </c>
      <c r="K82" s="50" t="str">
        <f t="shared" si="5"/>
        <v>-</v>
      </c>
      <c r="L82" s="50" t="str">
        <f t="shared" si="5"/>
        <v>-</v>
      </c>
      <c r="M82" s="50" t="str">
        <f t="shared" si="5"/>
        <v>-</v>
      </c>
      <c r="N82" s="50" t="str">
        <f t="shared" si="5"/>
        <v>-</v>
      </c>
      <c r="O82" s="50" t="str">
        <f t="shared" si="5"/>
        <v>-</v>
      </c>
      <c r="P82" s="21"/>
      <c r="Q82" s="23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27" t="s">
        <v>152</v>
      </c>
      <c r="AI82" s="28">
        <f>+$I$56</f>
        <v>0</v>
      </c>
      <c r="AJ82" s="23"/>
      <c r="AK82" s="23"/>
    </row>
    <row r="83" spans="2:37" s="8" customFormat="1" ht="15">
      <c r="B83" s="20" t="s">
        <v>4</v>
      </c>
      <c r="C83" s="20"/>
      <c r="D83" s="50" t="str">
        <f aca="true" t="shared" si="6" ref="D83:O83">+IF(D53="","-",IF(D53&gt;=(AVERAGE($V$49,$V$50)+0.25),"POS",IF(D53&lt;=(AVERAGE($V$49,$V$50)+0.2),"NEG","DOUBT")))</f>
        <v>-</v>
      </c>
      <c r="E83" s="50" t="str">
        <f t="shared" si="6"/>
        <v>-</v>
      </c>
      <c r="F83" s="50" t="str">
        <f t="shared" si="6"/>
        <v>-</v>
      </c>
      <c r="G83" s="50" t="str">
        <f t="shared" si="6"/>
        <v>-</v>
      </c>
      <c r="H83" s="50" t="str">
        <f t="shared" si="6"/>
        <v>-</v>
      </c>
      <c r="I83" s="50" t="str">
        <f t="shared" si="6"/>
        <v>-</v>
      </c>
      <c r="J83" s="50" t="str">
        <f t="shared" si="6"/>
        <v>-</v>
      </c>
      <c r="K83" s="50" t="str">
        <f t="shared" si="6"/>
        <v>-</v>
      </c>
      <c r="L83" s="50" t="str">
        <f t="shared" si="6"/>
        <v>-</v>
      </c>
      <c r="M83" s="50" t="str">
        <f t="shared" si="6"/>
        <v>-</v>
      </c>
      <c r="N83" s="50" t="str">
        <f t="shared" si="6"/>
        <v>-</v>
      </c>
      <c r="O83" s="50" t="str">
        <f t="shared" si="6"/>
        <v>-</v>
      </c>
      <c r="P83" s="21"/>
      <c r="Q83" s="23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27" t="s">
        <v>153</v>
      </c>
      <c r="AI83" s="28">
        <f>+$J$49</f>
        <v>0</v>
      </c>
      <c r="AJ83" s="23"/>
      <c r="AK83" s="23"/>
    </row>
    <row r="84" spans="2:37" s="8" customFormat="1" ht="15">
      <c r="B84" s="20" t="s">
        <v>5</v>
      </c>
      <c r="C84" s="20"/>
      <c r="D84" s="50" t="str">
        <f aca="true" t="shared" si="7" ref="D84:O84">+IF(D54="","-",IF(D54&gt;=(AVERAGE($V$49,$V$50)+0.25),"POS",IF(D54&lt;=(AVERAGE($V$49,$V$50)+0.2),"NEG","DOUBT")))</f>
        <v>-</v>
      </c>
      <c r="E84" s="50" t="str">
        <f t="shared" si="7"/>
        <v>-</v>
      </c>
      <c r="F84" s="50" t="str">
        <f t="shared" si="7"/>
        <v>-</v>
      </c>
      <c r="G84" s="50" t="str">
        <f t="shared" si="7"/>
        <v>-</v>
      </c>
      <c r="H84" s="50" t="str">
        <f t="shared" si="7"/>
        <v>-</v>
      </c>
      <c r="I84" s="50" t="str">
        <f t="shared" si="7"/>
        <v>-</v>
      </c>
      <c r="J84" s="50" t="str">
        <f t="shared" si="7"/>
        <v>-</v>
      </c>
      <c r="K84" s="50" t="str">
        <f t="shared" si="7"/>
        <v>-</v>
      </c>
      <c r="L84" s="50" t="str">
        <f t="shared" si="7"/>
        <v>-</v>
      </c>
      <c r="M84" s="50" t="str">
        <f t="shared" si="7"/>
        <v>-</v>
      </c>
      <c r="N84" s="50" t="str">
        <f t="shared" si="7"/>
        <v>-</v>
      </c>
      <c r="O84" s="50" t="str">
        <f t="shared" si="7"/>
        <v>-</v>
      </c>
      <c r="P84" s="21"/>
      <c r="Q84" s="23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27" t="s">
        <v>154</v>
      </c>
      <c r="AI84" s="28">
        <f>+$J$50</f>
        <v>0</v>
      </c>
      <c r="AJ84" s="23"/>
      <c r="AK84" s="23"/>
    </row>
    <row r="85" spans="2:37" s="8" customFormat="1" ht="15">
      <c r="B85" s="20" t="s">
        <v>6</v>
      </c>
      <c r="C85" s="20"/>
      <c r="D85" s="50" t="str">
        <f aca="true" t="shared" si="8" ref="D85:O85">+IF(D55="","-",IF(D55&gt;=(AVERAGE($V$49,$V$50)+0.25),"POS",IF(D55&lt;=(AVERAGE($V$49,$V$50)+0.2),"NEG","DOUBT")))</f>
        <v>-</v>
      </c>
      <c r="E85" s="50" t="str">
        <f t="shared" si="8"/>
        <v>-</v>
      </c>
      <c r="F85" s="50" t="str">
        <f t="shared" si="8"/>
        <v>-</v>
      </c>
      <c r="G85" s="50" t="str">
        <f t="shared" si="8"/>
        <v>-</v>
      </c>
      <c r="H85" s="50" t="str">
        <f t="shared" si="8"/>
        <v>-</v>
      </c>
      <c r="I85" s="50" t="str">
        <f t="shared" si="8"/>
        <v>-</v>
      </c>
      <c r="J85" s="50" t="str">
        <f t="shared" si="8"/>
        <v>-</v>
      </c>
      <c r="K85" s="50" t="str">
        <f t="shared" si="8"/>
        <v>-</v>
      </c>
      <c r="L85" s="50" t="str">
        <f t="shared" si="8"/>
        <v>-</v>
      </c>
      <c r="M85" s="50" t="str">
        <f t="shared" si="8"/>
        <v>-</v>
      </c>
      <c r="N85" s="50" t="str">
        <f t="shared" si="8"/>
        <v>-</v>
      </c>
      <c r="O85" s="50" t="str">
        <f t="shared" si="8"/>
        <v>-</v>
      </c>
      <c r="P85" s="21"/>
      <c r="Q85" s="23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27" t="s">
        <v>155</v>
      </c>
      <c r="AI85" s="28">
        <f>+$J$51</f>
        <v>0</v>
      </c>
      <c r="AJ85" s="23"/>
      <c r="AK85" s="23"/>
    </row>
    <row r="86" spans="2:37" s="8" customFormat="1" ht="15">
      <c r="B86" s="20" t="s">
        <v>7</v>
      </c>
      <c r="C86" s="20"/>
      <c r="D86" s="50" t="str">
        <f aca="true" t="shared" si="9" ref="D86:O86">+IF(D56="","-",IF(D56&gt;=(AVERAGE($V$49,$V$50)+0.25),"POS",IF(D56&lt;=(AVERAGE($V$49,$V$50)+0.2),"NEG","DOUBT")))</f>
        <v>-</v>
      </c>
      <c r="E86" s="50" t="str">
        <f t="shared" si="9"/>
        <v>-</v>
      </c>
      <c r="F86" s="50" t="str">
        <f t="shared" si="9"/>
        <v>-</v>
      </c>
      <c r="G86" s="50" t="str">
        <f t="shared" si="9"/>
        <v>-</v>
      </c>
      <c r="H86" s="50" t="str">
        <f t="shared" si="9"/>
        <v>-</v>
      </c>
      <c r="I86" s="50" t="str">
        <f t="shared" si="9"/>
        <v>-</v>
      </c>
      <c r="J86" s="50" t="str">
        <f t="shared" si="9"/>
        <v>-</v>
      </c>
      <c r="K86" s="50" t="str">
        <f t="shared" si="9"/>
        <v>-</v>
      </c>
      <c r="L86" s="50" t="str">
        <f t="shared" si="9"/>
        <v>-</v>
      </c>
      <c r="M86" s="50" t="str">
        <f t="shared" si="9"/>
        <v>-</v>
      </c>
      <c r="N86" s="50" t="str">
        <f t="shared" si="9"/>
        <v>-</v>
      </c>
      <c r="O86" s="50" t="str">
        <f t="shared" si="9"/>
        <v>-</v>
      </c>
      <c r="P86" s="21"/>
      <c r="Q86" s="23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27" t="s">
        <v>156</v>
      </c>
      <c r="AI86" s="28">
        <f>+$J$52</f>
        <v>0</v>
      </c>
      <c r="AJ86" s="23"/>
      <c r="AK86" s="23"/>
    </row>
    <row r="87" spans="2:37" s="8" customFormat="1" ht="15">
      <c r="B87" s="20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3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27" t="s">
        <v>157</v>
      </c>
      <c r="AI87" s="28">
        <f>+$J$53</f>
        <v>0</v>
      </c>
      <c r="AJ87" s="23"/>
      <c r="AK87" s="23"/>
    </row>
    <row r="88" spans="2:37" s="8" customFormat="1" ht="15">
      <c r="B88" s="20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3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27" t="s">
        <v>158</v>
      </c>
      <c r="AI88" s="28">
        <f>+$J$54</f>
        <v>0</v>
      </c>
      <c r="AJ88" s="23"/>
      <c r="AK88" s="23"/>
    </row>
    <row r="89" spans="2:37" s="8" customFormat="1" ht="15">
      <c r="B89" s="15"/>
      <c r="C89" s="15"/>
      <c r="Q89" s="23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27" t="s">
        <v>159</v>
      </c>
      <c r="AI89" s="28">
        <f>+$J$55</f>
        <v>0</v>
      </c>
      <c r="AJ89" s="23"/>
      <c r="AK89" s="23"/>
    </row>
    <row r="90" spans="2:37" s="8" customFormat="1" ht="15">
      <c r="B90" s="15"/>
      <c r="C90" s="15"/>
      <c r="Q90" s="23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27" t="s">
        <v>160</v>
      </c>
      <c r="AI90" s="28">
        <f>+$J$56</f>
        <v>0</v>
      </c>
      <c r="AJ90" s="23"/>
      <c r="AK90" s="23"/>
    </row>
    <row r="91" spans="2:37" s="8" customFormat="1" ht="15">
      <c r="B91" s="22" t="s">
        <v>224</v>
      </c>
      <c r="C91" s="15"/>
      <c r="Q91" s="23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27" t="s">
        <v>161</v>
      </c>
      <c r="AI91" s="28">
        <f>+$K$49</f>
        <v>0</v>
      </c>
      <c r="AJ91" s="23"/>
      <c r="AK91" s="23"/>
    </row>
    <row r="92" spans="2:37" s="42" customFormat="1" ht="11.25">
      <c r="B92" s="41"/>
      <c r="C92" s="41"/>
      <c r="Q92" s="43"/>
      <c r="R92" s="44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4"/>
      <c r="AH92" s="46" t="s">
        <v>162</v>
      </c>
      <c r="AI92" s="47">
        <f>+$K$50</f>
        <v>0</v>
      </c>
      <c r="AJ92" s="43"/>
      <c r="AK92" s="43"/>
    </row>
    <row r="93" spans="2:37" s="42" customFormat="1" ht="15" customHeight="1">
      <c r="B93" s="41" t="s">
        <v>225</v>
      </c>
      <c r="C93" s="41"/>
      <c r="D93" s="42" t="s">
        <v>226</v>
      </c>
      <c r="H93" s="42" t="s">
        <v>228</v>
      </c>
      <c r="I93" s="74" t="s">
        <v>227</v>
      </c>
      <c r="J93" s="74"/>
      <c r="K93" s="74"/>
      <c r="Q93" s="43"/>
      <c r="R93" s="4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4"/>
      <c r="AH93" s="46" t="s">
        <v>163</v>
      </c>
      <c r="AI93" s="47">
        <f>+$K$51</f>
        <v>0</v>
      </c>
      <c r="AJ93" s="43"/>
      <c r="AK93" s="43"/>
    </row>
    <row r="94" spans="2:37" s="42" customFormat="1" ht="15" customHeight="1">
      <c r="B94" s="48" t="s">
        <v>107</v>
      </c>
      <c r="C94" s="41"/>
      <c r="D94" s="55"/>
      <c r="E94" s="56"/>
      <c r="F94" s="56"/>
      <c r="G94" s="57"/>
      <c r="H94" s="49">
        <f>+$D$49</f>
        <v>0</v>
      </c>
      <c r="I94" s="52" t="str">
        <f>+D79</f>
        <v>-</v>
      </c>
      <c r="J94" s="53"/>
      <c r="K94" s="54"/>
      <c r="Q94" s="43"/>
      <c r="R94" s="44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4"/>
      <c r="AH94" s="46" t="s">
        <v>164</v>
      </c>
      <c r="AI94" s="47">
        <f>+$K$52</f>
        <v>0</v>
      </c>
      <c r="AJ94" s="43"/>
      <c r="AK94" s="43"/>
    </row>
    <row r="95" spans="2:37" s="42" customFormat="1" ht="15" customHeight="1">
      <c r="B95" s="48" t="s">
        <v>108</v>
      </c>
      <c r="C95" s="41"/>
      <c r="D95" s="55"/>
      <c r="E95" s="56"/>
      <c r="F95" s="56"/>
      <c r="G95" s="57"/>
      <c r="H95" s="49">
        <f>+$D$50</f>
        <v>0</v>
      </c>
      <c r="I95" s="52" t="str">
        <f aca="true" t="shared" si="10" ref="I95:I101">+D80</f>
        <v>-</v>
      </c>
      <c r="J95" s="53"/>
      <c r="K95" s="54"/>
      <c r="Q95" s="43"/>
      <c r="R95" s="44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4"/>
      <c r="AH95" s="46" t="s">
        <v>165</v>
      </c>
      <c r="AI95" s="47">
        <f>+$K$53</f>
        <v>0</v>
      </c>
      <c r="AJ95" s="43"/>
      <c r="AK95" s="43"/>
    </row>
    <row r="96" spans="2:37" s="42" customFormat="1" ht="15" customHeight="1">
      <c r="B96" s="48" t="s">
        <v>109</v>
      </c>
      <c r="C96" s="41"/>
      <c r="D96" s="55"/>
      <c r="E96" s="56"/>
      <c r="F96" s="56"/>
      <c r="G96" s="57"/>
      <c r="H96" s="49">
        <f>+$D$51</f>
        <v>0</v>
      </c>
      <c r="I96" s="52" t="str">
        <f t="shared" si="10"/>
        <v>-</v>
      </c>
      <c r="J96" s="53"/>
      <c r="K96" s="54"/>
      <c r="Q96" s="43"/>
      <c r="R96" s="44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4"/>
      <c r="AH96" s="46" t="s">
        <v>166</v>
      </c>
      <c r="AI96" s="47">
        <f>+$K$54</f>
        <v>0</v>
      </c>
      <c r="AJ96" s="43"/>
      <c r="AK96" s="43"/>
    </row>
    <row r="97" spans="2:37" s="42" customFormat="1" ht="15" customHeight="1">
      <c r="B97" s="48" t="s">
        <v>110</v>
      </c>
      <c r="C97" s="41"/>
      <c r="D97" s="55"/>
      <c r="E97" s="56"/>
      <c r="F97" s="56"/>
      <c r="G97" s="57"/>
      <c r="H97" s="49">
        <f>+$D$52</f>
        <v>0</v>
      </c>
      <c r="I97" s="52" t="str">
        <f t="shared" si="10"/>
        <v>-</v>
      </c>
      <c r="J97" s="53"/>
      <c r="K97" s="54"/>
      <c r="Q97" s="43"/>
      <c r="R97" s="44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4"/>
      <c r="AH97" s="46" t="s">
        <v>167</v>
      </c>
      <c r="AI97" s="47">
        <f>+$K$55</f>
        <v>0</v>
      </c>
      <c r="AJ97" s="43"/>
      <c r="AK97" s="43"/>
    </row>
    <row r="98" spans="2:37" s="42" customFormat="1" ht="15" customHeight="1">
      <c r="B98" s="48" t="s">
        <v>111</v>
      </c>
      <c r="C98" s="41"/>
      <c r="D98" s="55"/>
      <c r="E98" s="56"/>
      <c r="F98" s="56"/>
      <c r="G98" s="57"/>
      <c r="H98" s="49">
        <f>+$D$53</f>
        <v>0</v>
      </c>
      <c r="I98" s="52" t="str">
        <f t="shared" si="10"/>
        <v>-</v>
      </c>
      <c r="J98" s="53"/>
      <c r="K98" s="54"/>
      <c r="Q98" s="43"/>
      <c r="R98" s="44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4"/>
      <c r="AH98" s="46" t="s">
        <v>168</v>
      </c>
      <c r="AI98" s="47">
        <f>+$K$56</f>
        <v>0</v>
      </c>
      <c r="AJ98" s="43"/>
      <c r="AK98" s="43"/>
    </row>
    <row r="99" spans="2:37" s="42" customFormat="1" ht="15" customHeight="1">
      <c r="B99" s="48" t="s">
        <v>112</v>
      </c>
      <c r="C99" s="41"/>
      <c r="D99" s="55"/>
      <c r="E99" s="56"/>
      <c r="F99" s="56"/>
      <c r="G99" s="57"/>
      <c r="H99" s="49">
        <f>+$D$54</f>
        <v>0</v>
      </c>
      <c r="I99" s="52" t="str">
        <f t="shared" si="10"/>
        <v>-</v>
      </c>
      <c r="J99" s="53"/>
      <c r="K99" s="54"/>
      <c r="Q99" s="43"/>
      <c r="R99" s="44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4"/>
      <c r="AH99" s="46" t="s">
        <v>169</v>
      </c>
      <c r="AI99" s="47">
        <f>+$L$49</f>
        <v>0</v>
      </c>
      <c r="AJ99" s="43"/>
      <c r="AK99" s="43"/>
    </row>
    <row r="100" spans="2:37" s="42" customFormat="1" ht="15" customHeight="1">
      <c r="B100" s="48" t="s">
        <v>113</v>
      </c>
      <c r="C100" s="41"/>
      <c r="D100" s="55"/>
      <c r="E100" s="56"/>
      <c r="F100" s="56"/>
      <c r="G100" s="57"/>
      <c r="H100" s="49">
        <f>+$D$55</f>
        <v>0</v>
      </c>
      <c r="I100" s="52" t="str">
        <f t="shared" si="10"/>
        <v>-</v>
      </c>
      <c r="J100" s="53"/>
      <c r="K100" s="54"/>
      <c r="Q100" s="43"/>
      <c r="R100" s="44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4"/>
      <c r="AH100" s="46" t="s">
        <v>170</v>
      </c>
      <c r="AI100" s="47">
        <f>+$L$50</f>
        <v>0</v>
      </c>
      <c r="AJ100" s="43"/>
      <c r="AK100" s="43"/>
    </row>
    <row r="101" spans="2:37" s="42" customFormat="1" ht="15" customHeight="1">
      <c r="B101" s="48" t="s">
        <v>114</v>
      </c>
      <c r="C101" s="41"/>
      <c r="D101" s="55"/>
      <c r="E101" s="56"/>
      <c r="F101" s="56"/>
      <c r="G101" s="57"/>
      <c r="H101" s="49">
        <f>+$D$56</f>
        <v>0</v>
      </c>
      <c r="I101" s="52" t="str">
        <f t="shared" si="10"/>
        <v>-</v>
      </c>
      <c r="J101" s="53"/>
      <c r="K101" s="54"/>
      <c r="Q101" s="43"/>
      <c r="R101" s="44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4"/>
      <c r="AH101" s="46" t="s">
        <v>171</v>
      </c>
      <c r="AI101" s="47">
        <f>+$L$51</f>
        <v>0</v>
      </c>
      <c r="AJ101" s="43"/>
      <c r="AK101" s="43"/>
    </row>
    <row r="102" spans="2:37" s="42" customFormat="1" ht="15" customHeight="1">
      <c r="B102" s="48" t="s">
        <v>115</v>
      </c>
      <c r="C102" s="41"/>
      <c r="D102" s="55"/>
      <c r="E102" s="56"/>
      <c r="F102" s="56"/>
      <c r="G102" s="57"/>
      <c r="H102" s="49">
        <f>+$E$49</f>
        <v>0</v>
      </c>
      <c r="I102" s="52" t="str">
        <f>+E79</f>
        <v>-</v>
      </c>
      <c r="J102" s="53"/>
      <c r="K102" s="54"/>
      <c r="Q102" s="43"/>
      <c r="R102" s="44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4"/>
      <c r="AH102" s="46" t="s">
        <v>172</v>
      </c>
      <c r="AI102" s="47">
        <f>+$L$52</f>
        <v>0</v>
      </c>
      <c r="AJ102" s="43"/>
      <c r="AK102" s="43"/>
    </row>
    <row r="103" spans="2:37" s="42" customFormat="1" ht="15" customHeight="1">
      <c r="B103" s="48" t="s">
        <v>116</v>
      </c>
      <c r="C103" s="41"/>
      <c r="D103" s="55"/>
      <c r="E103" s="56"/>
      <c r="F103" s="56"/>
      <c r="G103" s="57"/>
      <c r="H103" s="49">
        <f>+$E$50</f>
        <v>0</v>
      </c>
      <c r="I103" s="52" t="str">
        <f aca="true" t="shared" si="11" ref="I103:I109">+E80</f>
        <v>-</v>
      </c>
      <c r="J103" s="53"/>
      <c r="K103" s="54"/>
      <c r="Q103" s="43"/>
      <c r="R103" s="44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4"/>
      <c r="AH103" s="46" t="s">
        <v>173</v>
      </c>
      <c r="AI103" s="47">
        <f>+$L$53</f>
        <v>0</v>
      </c>
      <c r="AJ103" s="43"/>
      <c r="AK103" s="43"/>
    </row>
    <row r="104" spans="2:37" s="42" customFormat="1" ht="15" customHeight="1">
      <c r="B104" s="48" t="s">
        <v>117</v>
      </c>
      <c r="C104" s="41"/>
      <c r="D104" s="55"/>
      <c r="E104" s="56"/>
      <c r="F104" s="56"/>
      <c r="G104" s="57"/>
      <c r="H104" s="49">
        <f>+$E$51</f>
        <v>0</v>
      </c>
      <c r="I104" s="52" t="str">
        <f t="shared" si="11"/>
        <v>-</v>
      </c>
      <c r="J104" s="53"/>
      <c r="K104" s="54"/>
      <c r="Q104" s="43"/>
      <c r="R104" s="44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4"/>
      <c r="AH104" s="46" t="s">
        <v>174</v>
      </c>
      <c r="AI104" s="47">
        <f>+$L$54</f>
        <v>0</v>
      </c>
      <c r="AJ104" s="43"/>
      <c r="AK104" s="43"/>
    </row>
    <row r="105" spans="2:37" s="42" customFormat="1" ht="15" customHeight="1">
      <c r="B105" s="48" t="s">
        <v>118</v>
      </c>
      <c r="C105" s="41"/>
      <c r="D105" s="55"/>
      <c r="E105" s="56"/>
      <c r="F105" s="56"/>
      <c r="G105" s="57"/>
      <c r="H105" s="49">
        <f>+$E$52</f>
        <v>0</v>
      </c>
      <c r="I105" s="52" t="str">
        <f t="shared" si="11"/>
        <v>-</v>
      </c>
      <c r="J105" s="53"/>
      <c r="K105" s="54"/>
      <c r="Q105" s="43"/>
      <c r="R105" s="44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4"/>
      <c r="AH105" s="46" t="s">
        <v>175</v>
      </c>
      <c r="AI105" s="47">
        <f>+$L$55</f>
        <v>0</v>
      </c>
      <c r="AJ105" s="43"/>
      <c r="AK105" s="43"/>
    </row>
    <row r="106" spans="2:37" s="42" customFormat="1" ht="15" customHeight="1">
      <c r="B106" s="48" t="s">
        <v>119</v>
      </c>
      <c r="C106" s="41"/>
      <c r="D106" s="55"/>
      <c r="E106" s="56"/>
      <c r="F106" s="56"/>
      <c r="G106" s="57"/>
      <c r="H106" s="49">
        <f>+$E$53</f>
        <v>0</v>
      </c>
      <c r="I106" s="52" t="str">
        <f t="shared" si="11"/>
        <v>-</v>
      </c>
      <c r="J106" s="53"/>
      <c r="K106" s="54"/>
      <c r="Q106" s="43"/>
      <c r="R106" s="44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4"/>
      <c r="AH106" s="46" t="s">
        <v>176</v>
      </c>
      <c r="AI106" s="47">
        <f>+$L$56</f>
        <v>0</v>
      </c>
      <c r="AJ106" s="43"/>
      <c r="AK106" s="43"/>
    </row>
    <row r="107" spans="2:37" s="42" customFormat="1" ht="15" customHeight="1">
      <c r="B107" s="48" t="s">
        <v>120</v>
      </c>
      <c r="C107" s="41"/>
      <c r="D107" s="55"/>
      <c r="E107" s="56"/>
      <c r="F107" s="56"/>
      <c r="G107" s="57"/>
      <c r="H107" s="49">
        <f>+$E$54</f>
        <v>0</v>
      </c>
      <c r="I107" s="52" t="str">
        <f t="shared" si="11"/>
        <v>-</v>
      </c>
      <c r="J107" s="53"/>
      <c r="K107" s="54"/>
      <c r="Q107" s="43"/>
      <c r="R107" s="44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4"/>
      <c r="AH107" s="43"/>
      <c r="AI107" s="43"/>
      <c r="AJ107" s="43"/>
      <c r="AK107" s="43"/>
    </row>
    <row r="108" spans="2:37" s="42" customFormat="1" ht="15" customHeight="1">
      <c r="B108" s="48" t="s">
        <v>121</v>
      </c>
      <c r="C108" s="41"/>
      <c r="D108" s="55"/>
      <c r="E108" s="56"/>
      <c r="F108" s="56"/>
      <c r="G108" s="57"/>
      <c r="H108" s="49">
        <f>+$E$55</f>
        <v>0</v>
      </c>
      <c r="I108" s="52" t="str">
        <f t="shared" si="11"/>
        <v>-</v>
      </c>
      <c r="J108" s="53"/>
      <c r="K108" s="54"/>
      <c r="Q108" s="43"/>
      <c r="R108" s="44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4"/>
      <c r="AH108" s="43"/>
      <c r="AI108" s="43"/>
      <c r="AJ108" s="43"/>
      <c r="AK108" s="43"/>
    </row>
    <row r="109" spans="2:37" s="42" customFormat="1" ht="15" customHeight="1">
      <c r="B109" s="48" t="s">
        <v>122</v>
      </c>
      <c r="C109" s="41"/>
      <c r="D109" s="55"/>
      <c r="E109" s="56"/>
      <c r="F109" s="56"/>
      <c r="G109" s="57"/>
      <c r="H109" s="49">
        <f>+$E$56</f>
        <v>0</v>
      </c>
      <c r="I109" s="52" t="str">
        <f t="shared" si="11"/>
        <v>-</v>
      </c>
      <c r="J109" s="53"/>
      <c r="K109" s="54"/>
      <c r="Q109" s="43"/>
      <c r="R109" s="44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4"/>
      <c r="AH109" s="43"/>
      <c r="AI109" s="43"/>
      <c r="AJ109" s="43"/>
      <c r="AK109" s="43"/>
    </row>
    <row r="110" spans="2:37" s="42" customFormat="1" ht="15" customHeight="1">
      <c r="B110" s="48" t="s">
        <v>123</v>
      </c>
      <c r="C110" s="41"/>
      <c r="D110" s="55"/>
      <c r="E110" s="56"/>
      <c r="F110" s="56"/>
      <c r="G110" s="57"/>
      <c r="H110" s="49">
        <f>+$F$49</f>
        <v>0</v>
      </c>
      <c r="I110" s="52" t="str">
        <f>+F79</f>
        <v>-</v>
      </c>
      <c r="J110" s="53"/>
      <c r="K110" s="54"/>
      <c r="Q110" s="43"/>
      <c r="R110" s="44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4"/>
      <c r="AH110" s="43"/>
      <c r="AI110" s="43"/>
      <c r="AJ110" s="43"/>
      <c r="AK110" s="43"/>
    </row>
    <row r="111" spans="2:37" s="42" customFormat="1" ht="15" customHeight="1">
      <c r="B111" s="48" t="s">
        <v>124</v>
      </c>
      <c r="C111" s="41"/>
      <c r="D111" s="55"/>
      <c r="E111" s="56"/>
      <c r="F111" s="56"/>
      <c r="G111" s="57"/>
      <c r="H111" s="49">
        <f>+$F$50</f>
        <v>0</v>
      </c>
      <c r="I111" s="52" t="str">
        <f aca="true" t="shared" si="12" ref="I111:I117">+F80</f>
        <v>-</v>
      </c>
      <c r="J111" s="53"/>
      <c r="K111" s="54"/>
      <c r="Q111" s="43"/>
      <c r="R111" s="44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4"/>
      <c r="AH111" s="43"/>
      <c r="AI111" s="43"/>
      <c r="AJ111" s="43"/>
      <c r="AK111" s="43"/>
    </row>
    <row r="112" spans="2:37" s="42" customFormat="1" ht="15" customHeight="1">
      <c r="B112" s="48" t="s">
        <v>125</v>
      </c>
      <c r="C112" s="41"/>
      <c r="D112" s="55"/>
      <c r="E112" s="56"/>
      <c r="F112" s="56"/>
      <c r="G112" s="57"/>
      <c r="H112" s="49">
        <f>+$F$51</f>
        <v>0</v>
      </c>
      <c r="I112" s="52" t="str">
        <f t="shared" si="12"/>
        <v>-</v>
      </c>
      <c r="J112" s="53"/>
      <c r="K112" s="54"/>
      <c r="Q112" s="43"/>
      <c r="R112" s="44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4"/>
      <c r="AH112" s="43"/>
      <c r="AI112" s="43"/>
      <c r="AJ112" s="43"/>
      <c r="AK112" s="43"/>
    </row>
    <row r="113" spans="2:37" s="42" customFormat="1" ht="15" customHeight="1">
      <c r="B113" s="48" t="s">
        <v>126</v>
      </c>
      <c r="C113" s="41"/>
      <c r="D113" s="55"/>
      <c r="E113" s="56"/>
      <c r="F113" s="56"/>
      <c r="G113" s="57"/>
      <c r="H113" s="49">
        <f>+$F$52</f>
        <v>0</v>
      </c>
      <c r="I113" s="52" t="str">
        <f t="shared" si="12"/>
        <v>-</v>
      </c>
      <c r="J113" s="53"/>
      <c r="K113" s="54"/>
      <c r="Q113" s="43"/>
      <c r="R113" s="44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4"/>
      <c r="AH113" s="43"/>
      <c r="AI113" s="43"/>
      <c r="AJ113" s="43"/>
      <c r="AK113" s="43"/>
    </row>
    <row r="114" spans="2:37" s="42" customFormat="1" ht="15" customHeight="1">
      <c r="B114" s="48" t="s">
        <v>127</v>
      </c>
      <c r="C114" s="41"/>
      <c r="D114" s="55"/>
      <c r="E114" s="56"/>
      <c r="F114" s="56"/>
      <c r="G114" s="57"/>
      <c r="H114" s="49">
        <f>+$F$53</f>
        <v>0</v>
      </c>
      <c r="I114" s="52" t="str">
        <f t="shared" si="12"/>
        <v>-</v>
      </c>
      <c r="J114" s="53"/>
      <c r="K114" s="54"/>
      <c r="Q114" s="43"/>
      <c r="R114" s="44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4"/>
      <c r="AH114" s="43"/>
      <c r="AI114" s="43"/>
      <c r="AJ114" s="43"/>
      <c r="AK114" s="43"/>
    </row>
    <row r="115" spans="2:37" s="42" customFormat="1" ht="15" customHeight="1">
      <c r="B115" s="48" t="s">
        <v>128</v>
      </c>
      <c r="C115" s="41"/>
      <c r="D115" s="55"/>
      <c r="E115" s="56"/>
      <c r="F115" s="56"/>
      <c r="G115" s="57"/>
      <c r="H115" s="49">
        <f>+$F$54</f>
        <v>0</v>
      </c>
      <c r="I115" s="52" t="str">
        <f t="shared" si="12"/>
        <v>-</v>
      </c>
      <c r="J115" s="53"/>
      <c r="K115" s="54"/>
      <c r="Q115" s="43"/>
      <c r="R115" s="44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4"/>
      <c r="AH115" s="43"/>
      <c r="AI115" s="43"/>
      <c r="AJ115" s="43"/>
      <c r="AK115" s="43"/>
    </row>
    <row r="116" spans="2:37" s="42" customFormat="1" ht="15" customHeight="1">
      <c r="B116" s="48" t="s">
        <v>129</v>
      </c>
      <c r="C116" s="41"/>
      <c r="D116" s="55"/>
      <c r="E116" s="56"/>
      <c r="F116" s="56"/>
      <c r="G116" s="57"/>
      <c r="H116" s="49">
        <f>+$F$55</f>
        <v>0</v>
      </c>
      <c r="I116" s="52" t="str">
        <f t="shared" si="12"/>
        <v>-</v>
      </c>
      <c r="J116" s="53"/>
      <c r="K116" s="54"/>
      <c r="Q116" s="43"/>
      <c r="R116" s="44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4"/>
      <c r="AH116" s="43"/>
      <c r="AI116" s="43"/>
      <c r="AJ116" s="43"/>
      <c r="AK116" s="43"/>
    </row>
    <row r="117" spans="2:37" s="42" customFormat="1" ht="15" customHeight="1">
      <c r="B117" s="48" t="s">
        <v>130</v>
      </c>
      <c r="C117" s="41"/>
      <c r="D117" s="55"/>
      <c r="E117" s="56"/>
      <c r="F117" s="56"/>
      <c r="G117" s="57"/>
      <c r="H117" s="49">
        <f>+$F$56</f>
        <v>0</v>
      </c>
      <c r="I117" s="52" t="str">
        <f t="shared" si="12"/>
        <v>-</v>
      </c>
      <c r="J117" s="53"/>
      <c r="K117" s="54"/>
      <c r="Q117" s="43"/>
      <c r="R117" s="44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4"/>
      <c r="AH117" s="43"/>
      <c r="AI117" s="43"/>
      <c r="AJ117" s="43"/>
      <c r="AK117" s="43"/>
    </row>
    <row r="118" spans="2:37" s="42" customFormat="1" ht="15" customHeight="1">
      <c r="B118" s="48" t="s">
        <v>131</v>
      </c>
      <c r="C118" s="41"/>
      <c r="D118" s="55"/>
      <c r="E118" s="56"/>
      <c r="F118" s="56"/>
      <c r="G118" s="57"/>
      <c r="H118" s="49">
        <f>+$G$49</f>
        <v>0</v>
      </c>
      <c r="I118" s="52" t="str">
        <f>+G79</f>
        <v>-</v>
      </c>
      <c r="J118" s="53"/>
      <c r="K118" s="54"/>
      <c r="Q118" s="43"/>
      <c r="R118" s="44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4"/>
      <c r="AH118" s="43"/>
      <c r="AI118" s="43"/>
      <c r="AJ118" s="43"/>
      <c r="AK118" s="43"/>
    </row>
    <row r="119" spans="2:37" s="42" customFormat="1" ht="15" customHeight="1">
      <c r="B119" s="48" t="s">
        <v>132</v>
      </c>
      <c r="C119" s="41"/>
      <c r="D119" s="55"/>
      <c r="E119" s="56"/>
      <c r="F119" s="56"/>
      <c r="G119" s="57"/>
      <c r="H119" s="49">
        <f>+$G$50</f>
        <v>0</v>
      </c>
      <c r="I119" s="52" t="str">
        <f aca="true" t="shared" si="13" ref="I119:I125">+G80</f>
        <v>-</v>
      </c>
      <c r="J119" s="53"/>
      <c r="K119" s="54"/>
      <c r="Q119" s="43"/>
      <c r="R119" s="44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4"/>
      <c r="AH119" s="43"/>
      <c r="AI119" s="43"/>
      <c r="AJ119" s="43"/>
      <c r="AK119" s="43"/>
    </row>
    <row r="120" spans="2:37" s="42" customFormat="1" ht="15" customHeight="1">
      <c r="B120" s="48" t="s">
        <v>133</v>
      </c>
      <c r="C120" s="41"/>
      <c r="D120" s="55"/>
      <c r="E120" s="56"/>
      <c r="F120" s="56"/>
      <c r="G120" s="57"/>
      <c r="H120" s="49">
        <f>+$G$51</f>
        <v>0</v>
      </c>
      <c r="I120" s="52" t="str">
        <f t="shared" si="13"/>
        <v>-</v>
      </c>
      <c r="J120" s="53"/>
      <c r="K120" s="54"/>
      <c r="Q120" s="43"/>
      <c r="R120" s="44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4"/>
      <c r="AH120" s="43"/>
      <c r="AI120" s="43"/>
      <c r="AJ120" s="43"/>
      <c r="AK120" s="43"/>
    </row>
    <row r="121" spans="2:37" s="42" customFormat="1" ht="15" customHeight="1">
      <c r="B121" s="48" t="s">
        <v>134</v>
      </c>
      <c r="C121" s="41"/>
      <c r="D121" s="55"/>
      <c r="E121" s="56"/>
      <c r="F121" s="56"/>
      <c r="G121" s="57"/>
      <c r="H121" s="49">
        <f>+$G$52</f>
        <v>0</v>
      </c>
      <c r="I121" s="52" t="str">
        <f t="shared" si="13"/>
        <v>-</v>
      </c>
      <c r="J121" s="53"/>
      <c r="K121" s="54"/>
      <c r="Q121" s="43"/>
      <c r="R121" s="44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4"/>
      <c r="AH121" s="43"/>
      <c r="AI121" s="43"/>
      <c r="AJ121" s="43"/>
      <c r="AK121" s="43"/>
    </row>
    <row r="122" spans="2:37" s="42" customFormat="1" ht="15" customHeight="1">
      <c r="B122" s="48" t="s">
        <v>135</v>
      </c>
      <c r="C122" s="41"/>
      <c r="D122" s="55"/>
      <c r="E122" s="56"/>
      <c r="F122" s="56"/>
      <c r="G122" s="57"/>
      <c r="H122" s="49">
        <f>+$G$53</f>
        <v>0</v>
      </c>
      <c r="I122" s="52" t="str">
        <f t="shared" si="13"/>
        <v>-</v>
      </c>
      <c r="J122" s="53"/>
      <c r="K122" s="54"/>
      <c r="Q122" s="43"/>
      <c r="R122" s="44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4"/>
      <c r="AH122" s="43"/>
      <c r="AI122" s="43"/>
      <c r="AJ122" s="43"/>
      <c r="AK122" s="43"/>
    </row>
    <row r="123" spans="2:37" s="42" customFormat="1" ht="15" customHeight="1">
      <c r="B123" s="48" t="s">
        <v>136</v>
      </c>
      <c r="C123" s="41"/>
      <c r="D123" s="55"/>
      <c r="E123" s="56"/>
      <c r="F123" s="56"/>
      <c r="G123" s="57"/>
      <c r="H123" s="49">
        <f>+$G$54</f>
        <v>0</v>
      </c>
      <c r="I123" s="52" t="str">
        <f t="shared" si="13"/>
        <v>-</v>
      </c>
      <c r="J123" s="53"/>
      <c r="K123" s="54"/>
      <c r="Q123" s="43"/>
      <c r="R123" s="44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4"/>
      <c r="AH123" s="43"/>
      <c r="AI123" s="43"/>
      <c r="AJ123" s="43"/>
      <c r="AK123" s="43"/>
    </row>
    <row r="124" spans="2:37" s="42" customFormat="1" ht="15" customHeight="1">
      <c r="B124" s="48" t="s">
        <v>137</v>
      </c>
      <c r="C124" s="41"/>
      <c r="D124" s="55"/>
      <c r="E124" s="56"/>
      <c r="F124" s="56"/>
      <c r="G124" s="57"/>
      <c r="H124" s="49">
        <f>+$G$55</f>
        <v>0</v>
      </c>
      <c r="I124" s="52" t="str">
        <f t="shared" si="13"/>
        <v>-</v>
      </c>
      <c r="J124" s="53"/>
      <c r="K124" s="54"/>
      <c r="Q124" s="43"/>
      <c r="R124" s="44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4"/>
      <c r="AH124" s="43"/>
      <c r="AI124" s="43"/>
      <c r="AJ124" s="43"/>
      <c r="AK124" s="43"/>
    </row>
    <row r="125" spans="2:37" s="42" customFormat="1" ht="15" customHeight="1">
      <c r="B125" s="48" t="s">
        <v>138</v>
      </c>
      <c r="C125" s="41"/>
      <c r="D125" s="55"/>
      <c r="E125" s="56"/>
      <c r="F125" s="56"/>
      <c r="G125" s="57"/>
      <c r="H125" s="49">
        <f>+$G$56</f>
        <v>0</v>
      </c>
      <c r="I125" s="52" t="str">
        <f t="shared" si="13"/>
        <v>-</v>
      </c>
      <c r="J125" s="53"/>
      <c r="K125" s="54"/>
      <c r="Q125" s="43"/>
      <c r="R125" s="44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4"/>
      <c r="AH125" s="43"/>
      <c r="AI125" s="43"/>
      <c r="AJ125" s="43"/>
      <c r="AK125" s="43"/>
    </row>
    <row r="126" spans="2:37" s="42" customFormat="1" ht="15" customHeight="1">
      <c r="B126" s="48" t="s">
        <v>139</v>
      </c>
      <c r="C126" s="41"/>
      <c r="D126" s="55"/>
      <c r="E126" s="56"/>
      <c r="F126" s="56"/>
      <c r="G126" s="57"/>
      <c r="H126" s="49">
        <f>+$H$49</f>
        <v>0</v>
      </c>
      <c r="I126" s="52" t="str">
        <f>+H79</f>
        <v>-</v>
      </c>
      <c r="J126" s="53"/>
      <c r="K126" s="54"/>
      <c r="Q126" s="43"/>
      <c r="R126" s="44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4"/>
      <c r="AH126" s="43"/>
      <c r="AI126" s="43"/>
      <c r="AJ126" s="43"/>
      <c r="AK126" s="43"/>
    </row>
    <row r="127" spans="2:37" s="42" customFormat="1" ht="15" customHeight="1">
      <c r="B127" s="48" t="s">
        <v>140</v>
      </c>
      <c r="C127" s="41"/>
      <c r="D127" s="55"/>
      <c r="E127" s="56"/>
      <c r="F127" s="56"/>
      <c r="G127" s="57"/>
      <c r="H127" s="49">
        <f>+$H$50</f>
        <v>0</v>
      </c>
      <c r="I127" s="52" t="str">
        <f aca="true" t="shared" si="14" ref="I127:I133">+H80</f>
        <v>-</v>
      </c>
      <c r="J127" s="53"/>
      <c r="K127" s="54"/>
      <c r="Q127" s="43"/>
      <c r="R127" s="44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4"/>
      <c r="AH127" s="43"/>
      <c r="AI127" s="43"/>
      <c r="AJ127" s="43"/>
      <c r="AK127" s="43"/>
    </row>
    <row r="128" spans="2:37" s="42" customFormat="1" ht="15" customHeight="1">
      <c r="B128" s="48" t="s">
        <v>141</v>
      </c>
      <c r="C128" s="41"/>
      <c r="D128" s="55"/>
      <c r="E128" s="56"/>
      <c r="F128" s="56"/>
      <c r="G128" s="57"/>
      <c r="H128" s="49">
        <f>+$H$51</f>
        <v>0</v>
      </c>
      <c r="I128" s="52" t="str">
        <f t="shared" si="14"/>
        <v>-</v>
      </c>
      <c r="J128" s="53"/>
      <c r="K128" s="54"/>
      <c r="Q128" s="43"/>
      <c r="R128" s="44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4"/>
      <c r="AH128" s="43"/>
      <c r="AI128" s="43"/>
      <c r="AJ128" s="43"/>
      <c r="AK128" s="43"/>
    </row>
    <row r="129" spans="2:37" s="42" customFormat="1" ht="15" customHeight="1">
      <c r="B129" s="48" t="s">
        <v>230</v>
      </c>
      <c r="C129" s="41"/>
      <c r="D129" s="55"/>
      <c r="E129" s="56"/>
      <c r="F129" s="56"/>
      <c r="G129" s="57"/>
      <c r="H129" s="49">
        <f>+$H$52</f>
        <v>0</v>
      </c>
      <c r="I129" s="52" t="str">
        <f t="shared" si="14"/>
        <v>-</v>
      </c>
      <c r="J129" s="53"/>
      <c r="K129" s="54"/>
      <c r="Q129" s="43"/>
      <c r="R129" s="44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4"/>
      <c r="AH129" s="43"/>
      <c r="AI129" s="43"/>
      <c r="AJ129" s="43"/>
      <c r="AK129" s="43"/>
    </row>
    <row r="130" spans="2:37" s="42" customFormat="1" ht="15" customHeight="1">
      <c r="B130" s="48" t="s">
        <v>231</v>
      </c>
      <c r="C130" s="41"/>
      <c r="D130" s="55"/>
      <c r="E130" s="56"/>
      <c r="F130" s="56"/>
      <c r="G130" s="57"/>
      <c r="H130" s="49">
        <f>+$H$53</f>
        <v>0</v>
      </c>
      <c r="I130" s="52" t="str">
        <f t="shared" si="14"/>
        <v>-</v>
      </c>
      <c r="J130" s="53"/>
      <c r="K130" s="54"/>
      <c r="Q130" s="43"/>
      <c r="R130" s="44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4"/>
      <c r="AH130" s="43"/>
      <c r="AI130" s="43"/>
      <c r="AJ130" s="43"/>
      <c r="AK130" s="43"/>
    </row>
    <row r="131" spans="2:37" s="42" customFormat="1" ht="15" customHeight="1">
      <c r="B131" s="48" t="s">
        <v>142</v>
      </c>
      <c r="C131" s="41"/>
      <c r="D131" s="55"/>
      <c r="E131" s="56"/>
      <c r="F131" s="56"/>
      <c r="G131" s="57"/>
      <c r="H131" s="49">
        <f>+$H$54</f>
        <v>0</v>
      </c>
      <c r="I131" s="52" t="str">
        <f t="shared" si="14"/>
        <v>-</v>
      </c>
      <c r="J131" s="53"/>
      <c r="K131" s="54"/>
      <c r="Q131" s="43"/>
      <c r="R131" s="44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4"/>
      <c r="AH131" s="43"/>
      <c r="AI131" s="43"/>
      <c r="AJ131" s="43"/>
      <c r="AK131" s="43"/>
    </row>
    <row r="132" spans="2:37" s="42" customFormat="1" ht="15" customHeight="1">
      <c r="B132" s="48" t="s">
        <v>143</v>
      </c>
      <c r="C132" s="41"/>
      <c r="D132" s="55"/>
      <c r="E132" s="56"/>
      <c r="F132" s="56"/>
      <c r="G132" s="57"/>
      <c r="H132" s="49">
        <f>+$H$55</f>
        <v>0</v>
      </c>
      <c r="I132" s="52" t="str">
        <f t="shared" si="14"/>
        <v>-</v>
      </c>
      <c r="J132" s="53"/>
      <c r="K132" s="54"/>
      <c r="Q132" s="43"/>
      <c r="R132" s="44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4"/>
      <c r="AH132" s="43"/>
      <c r="AI132" s="43"/>
      <c r="AJ132" s="43"/>
      <c r="AK132" s="43"/>
    </row>
    <row r="133" spans="2:37" s="42" customFormat="1" ht="15" customHeight="1">
      <c r="B133" s="48" t="s">
        <v>144</v>
      </c>
      <c r="C133" s="41"/>
      <c r="D133" s="55"/>
      <c r="E133" s="56"/>
      <c r="F133" s="56"/>
      <c r="G133" s="57"/>
      <c r="H133" s="49">
        <f>+$H$56</f>
        <v>0</v>
      </c>
      <c r="I133" s="52" t="str">
        <f t="shared" si="14"/>
        <v>-</v>
      </c>
      <c r="J133" s="53"/>
      <c r="K133" s="54"/>
      <c r="Q133" s="43"/>
      <c r="R133" s="44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4"/>
      <c r="AH133" s="43"/>
      <c r="AI133" s="43"/>
      <c r="AJ133" s="43"/>
      <c r="AK133" s="43"/>
    </row>
    <row r="134" spans="2:37" s="42" customFormat="1" ht="15" customHeight="1">
      <c r="B134" s="48" t="s">
        <v>145</v>
      </c>
      <c r="C134" s="41"/>
      <c r="D134" s="55"/>
      <c r="E134" s="56"/>
      <c r="F134" s="56"/>
      <c r="G134" s="57"/>
      <c r="H134" s="49">
        <f>+$I$49</f>
        <v>0</v>
      </c>
      <c r="I134" s="52" t="str">
        <f>I79</f>
        <v>-</v>
      </c>
      <c r="J134" s="53"/>
      <c r="K134" s="54"/>
      <c r="Q134" s="43"/>
      <c r="R134" s="44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4"/>
      <c r="AH134" s="43"/>
      <c r="AI134" s="43"/>
      <c r="AJ134" s="43"/>
      <c r="AK134" s="43"/>
    </row>
    <row r="135" spans="2:37" s="42" customFormat="1" ht="15" customHeight="1">
      <c r="B135" s="48" t="s">
        <v>146</v>
      </c>
      <c r="C135" s="41"/>
      <c r="D135" s="55"/>
      <c r="E135" s="56"/>
      <c r="F135" s="56"/>
      <c r="G135" s="57"/>
      <c r="H135" s="49">
        <f>+$I$50</f>
        <v>0</v>
      </c>
      <c r="I135" s="52" t="str">
        <f aca="true" t="shared" si="15" ref="I135:I141">I80</f>
        <v>-</v>
      </c>
      <c r="J135" s="53"/>
      <c r="K135" s="54"/>
      <c r="Q135" s="43"/>
      <c r="R135" s="44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4"/>
      <c r="AH135" s="43"/>
      <c r="AI135" s="43"/>
      <c r="AJ135" s="43"/>
      <c r="AK135" s="43"/>
    </row>
    <row r="136" spans="2:37" s="42" customFormat="1" ht="15" customHeight="1">
      <c r="B136" s="48" t="s">
        <v>147</v>
      </c>
      <c r="C136" s="41"/>
      <c r="D136" s="55"/>
      <c r="E136" s="56"/>
      <c r="F136" s="56"/>
      <c r="G136" s="57"/>
      <c r="H136" s="49">
        <f>+$I$51</f>
        <v>0</v>
      </c>
      <c r="I136" s="52" t="str">
        <f t="shared" si="15"/>
        <v>-</v>
      </c>
      <c r="J136" s="53"/>
      <c r="K136" s="54"/>
      <c r="Q136" s="43"/>
      <c r="R136" s="44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4"/>
      <c r="AH136" s="43"/>
      <c r="AI136" s="43"/>
      <c r="AJ136" s="43"/>
      <c r="AK136" s="43"/>
    </row>
    <row r="137" spans="2:37" s="42" customFormat="1" ht="15" customHeight="1">
      <c r="B137" s="48" t="s">
        <v>148</v>
      </c>
      <c r="C137" s="41"/>
      <c r="D137" s="55"/>
      <c r="E137" s="56"/>
      <c r="F137" s="56"/>
      <c r="G137" s="57"/>
      <c r="H137" s="49">
        <f>+$I$52</f>
        <v>0</v>
      </c>
      <c r="I137" s="52" t="str">
        <f t="shared" si="15"/>
        <v>-</v>
      </c>
      <c r="J137" s="53"/>
      <c r="K137" s="54"/>
      <c r="Q137" s="43"/>
      <c r="R137" s="44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4"/>
      <c r="AH137" s="43"/>
      <c r="AI137" s="43"/>
      <c r="AJ137" s="43"/>
      <c r="AK137" s="43"/>
    </row>
    <row r="138" spans="2:37" s="42" customFormat="1" ht="15" customHeight="1">
      <c r="B138" s="48" t="s">
        <v>149</v>
      </c>
      <c r="C138" s="41"/>
      <c r="D138" s="55"/>
      <c r="E138" s="56"/>
      <c r="F138" s="56"/>
      <c r="G138" s="57"/>
      <c r="H138" s="49">
        <f>+$I$53</f>
        <v>0</v>
      </c>
      <c r="I138" s="52" t="str">
        <f t="shared" si="15"/>
        <v>-</v>
      </c>
      <c r="J138" s="53"/>
      <c r="K138" s="54"/>
      <c r="Q138" s="43"/>
      <c r="R138" s="44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4"/>
      <c r="AH138" s="43"/>
      <c r="AI138" s="43"/>
      <c r="AJ138" s="43"/>
      <c r="AK138" s="43"/>
    </row>
    <row r="139" spans="2:37" s="42" customFormat="1" ht="15" customHeight="1">
      <c r="B139" s="48" t="s">
        <v>150</v>
      </c>
      <c r="C139" s="41"/>
      <c r="D139" s="55"/>
      <c r="E139" s="56"/>
      <c r="F139" s="56"/>
      <c r="G139" s="57"/>
      <c r="H139" s="49">
        <f>+$I$54</f>
        <v>0</v>
      </c>
      <c r="I139" s="52" t="str">
        <f t="shared" si="15"/>
        <v>-</v>
      </c>
      <c r="J139" s="53"/>
      <c r="K139" s="54"/>
      <c r="Q139" s="43"/>
      <c r="R139" s="44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4"/>
      <c r="AH139" s="43"/>
      <c r="AI139" s="43"/>
      <c r="AJ139" s="43"/>
      <c r="AK139" s="43"/>
    </row>
    <row r="140" spans="2:37" s="42" customFormat="1" ht="15" customHeight="1">
      <c r="B140" s="48" t="s">
        <v>151</v>
      </c>
      <c r="C140" s="41"/>
      <c r="D140" s="55"/>
      <c r="E140" s="56"/>
      <c r="F140" s="56"/>
      <c r="G140" s="57"/>
      <c r="H140" s="49">
        <f>+$I$55</f>
        <v>0</v>
      </c>
      <c r="I140" s="52" t="str">
        <f t="shared" si="15"/>
        <v>-</v>
      </c>
      <c r="J140" s="53"/>
      <c r="K140" s="54"/>
      <c r="Q140" s="43"/>
      <c r="R140" s="44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4"/>
      <c r="AH140" s="43"/>
      <c r="AI140" s="43"/>
      <c r="AJ140" s="43"/>
      <c r="AK140" s="43"/>
    </row>
    <row r="141" spans="2:37" s="42" customFormat="1" ht="15" customHeight="1">
      <c r="B141" s="48" t="s">
        <v>152</v>
      </c>
      <c r="C141" s="41"/>
      <c r="D141" s="55"/>
      <c r="E141" s="56"/>
      <c r="F141" s="56"/>
      <c r="G141" s="57"/>
      <c r="H141" s="49">
        <f>+$I$56</f>
        <v>0</v>
      </c>
      <c r="I141" s="52" t="str">
        <f t="shared" si="15"/>
        <v>-</v>
      </c>
      <c r="J141" s="53"/>
      <c r="K141" s="54"/>
      <c r="Q141" s="43"/>
      <c r="R141" s="44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4"/>
      <c r="AH141" s="43"/>
      <c r="AI141" s="43"/>
      <c r="AJ141" s="43"/>
      <c r="AK141" s="43"/>
    </row>
    <row r="142" spans="2:37" s="42" customFormat="1" ht="15" customHeight="1">
      <c r="B142" s="48" t="s">
        <v>153</v>
      </c>
      <c r="C142" s="41"/>
      <c r="D142" s="55"/>
      <c r="E142" s="56"/>
      <c r="F142" s="56"/>
      <c r="G142" s="57"/>
      <c r="H142" s="49">
        <f>+$J$49</f>
        <v>0</v>
      </c>
      <c r="I142" s="52" t="str">
        <f>J79</f>
        <v>-</v>
      </c>
      <c r="J142" s="53"/>
      <c r="K142" s="54"/>
      <c r="Q142" s="43"/>
      <c r="R142" s="44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4"/>
      <c r="AH142" s="43"/>
      <c r="AI142" s="43"/>
      <c r="AJ142" s="43"/>
      <c r="AK142" s="43"/>
    </row>
    <row r="143" spans="2:37" s="42" customFormat="1" ht="15" customHeight="1">
      <c r="B143" s="48" t="s">
        <v>154</v>
      </c>
      <c r="C143" s="41"/>
      <c r="D143" s="55"/>
      <c r="E143" s="56"/>
      <c r="F143" s="56"/>
      <c r="G143" s="57"/>
      <c r="H143" s="49">
        <f>+$J$50</f>
        <v>0</v>
      </c>
      <c r="I143" s="52" t="str">
        <f aca="true" t="shared" si="16" ref="I143:I149">J80</f>
        <v>-</v>
      </c>
      <c r="J143" s="53"/>
      <c r="K143" s="54"/>
      <c r="Q143" s="43"/>
      <c r="R143" s="44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4"/>
      <c r="AH143" s="43"/>
      <c r="AI143" s="43"/>
      <c r="AJ143" s="43"/>
      <c r="AK143" s="43"/>
    </row>
    <row r="144" spans="2:37" s="42" customFormat="1" ht="15" customHeight="1">
      <c r="B144" s="48" t="s">
        <v>155</v>
      </c>
      <c r="C144" s="41"/>
      <c r="D144" s="55"/>
      <c r="E144" s="56"/>
      <c r="F144" s="56"/>
      <c r="G144" s="57"/>
      <c r="H144" s="49">
        <f>+$J$51</f>
        <v>0</v>
      </c>
      <c r="I144" s="52" t="str">
        <f t="shared" si="16"/>
        <v>-</v>
      </c>
      <c r="J144" s="53"/>
      <c r="K144" s="54"/>
      <c r="Q144" s="43"/>
      <c r="R144" s="44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4"/>
      <c r="AH144" s="43"/>
      <c r="AI144" s="43"/>
      <c r="AJ144" s="43"/>
      <c r="AK144" s="43"/>
    </row>
    <row r="145" spans="2:37" s="42" customFormat="1" ht="15" customHeight="1">
      <c r="B145" s="48" t="s">
        <v>156</v>
      </c>
      <c r="C145" s="41"/>
      <c r="D145" s="55"/>
      <c r="E145" s="56"/>
      <c r="F145" s="56"/>
      <c r="G145" s="57"/>
      <c r="H145" s="49">
        <f>+$J$52</f>
        <v>0</v>
      </c>
      <c r="I145" s="52" t="str">
        <f t="shared" si="16"/>
        <v>-</v>
      </c>
      <c r="J145" s="53"/>
      <c r="K145" s="54"/>
      <c r="Q145" s="43"/>
      <c r="R145" s="44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4"/>
      <c r="AH145" s="43"/>
      <c r="AI145" s="43"/>
      <c r="AJ145" s="43"/>
      <c r="AK145" s="43"/>
    </row>
    <row r="146" spans="2:37" s="42" customFormat="1" ht="15" customHeight="1">
      <c r="B146" s="48" t="s">
        <v>157</v>
      </c>
      <c r="C146" s="41"/>
      <c r="D146" s="55"/>
      <c r="E146" s="56"/>
      <c r="F146" s="56"/>
      <c r="G146" s="57"/>
      <c r="H146" s="49">
        <f>+$J$53</f>
        <v>0</v>
      </c>
      <c r="I146" s="52" t="str">
        <f t="shared" si="16"/>
        <v>-</v>
      </c>
      <c r="J146" s="53"/>
      <c r="K146" s="54"/>
      <c r="Q146" s="43"/>
      <c r="R146" s="44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4"/>
      <c r="AH146" s="43"/>
      <c r="AI146" s="43"/>
      <c r="AJ146" s="43"/>
      <c r="AK146" s="43"/>
    </row>
    <row r="147" spans="2:37" s="42" customFormat="1" ht="15" customHeight="1">
      <c r="B147" s="48" t="s">
        <v>158</v>
      </c>
      <c r="C147" s="41"/>
      <c r="D147" s="55"/>
      <c r="E147" s="56"/>
      <c r="F147" s="56"/>
      <c r="G147" s="57"/>
      <c r="H147" s="49">
        <f>+$J$54</f>
        <v>0</v>
      </c>
      <c r="I147" s="52" t="str">
        <f t="shared" si="16"/>
        <v>-</v>
      </c>
      <c r="J147" s="53"/>
      <c r="K147" s="54"/>
      <c r="Q147" s="43"/>
      <c r="R147" s="44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4"/>
      <c r="AH147" s="43"/>
      <c r="AI147" s="43"/>
      <c r="AJ147" s="43"/>
      <c r="AK147" s="43"/>
    </row>
    <row r="148" spans="2:37" s="42" customFormat="1" ht="15" customHeight="1">
      <c r="B148" s="48" t="s">
        <v>159</v>
      </c>
      <c r="C148" s="41"/>
      <c r="D148" s="55"/>
      <c r="E148" s="56"/>
      <c r="F148" s="56"/>
      <c r="G148" s="57"/>
      <c r="H148" s="49">
        <f>+$J$55</f>
        <v>0</v>
      </c>
      <c r="I148" s="52" t="str">
        <f t="shared" si="16"/>
        <v>-</v>
      </c>
      <c r="J148" s="53"/>
      <c r="K148" s="54"/>
      <c r="Q148" s="43"/>
      <c r="R148" s="44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4"/>
      <c r="AH148" s="43"/>
      <c r="AI148" s="43"/>
      <c r="AJ148" s="43"/>
      <c r="AK148" s="43"/>
    </row>
    <row r="149" spans="2:37" s="42" customFormat="1" ht="15" customHeight="1">
      <c r="B149" s="48" t="s">
        <v>160</v>
      </c>
      <c r="C149" s="41"/>
      <c r="D149" s="55"/>
      <c r="E149" s="56"/>
      <c r="F149" s="56"/>
      <c r="G149" s="57"/>
      <c r="H149" s="49">
        <f>+$J$56</f>
        <v>0</v>
      </c>
      <c r="I149" s="52" t="str">
        <f t="shared" si="16"/>
        <v>-</v>
      </c>
      <c r="J149" s="53"/>
      <c r="K149" s="54"/>
      <c r="Q149" s="43"/>
      <c r="R149" s="44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4"/>
      <c r="AH149" s="43"/>
      <c r="AI149" s="43"/>
      <c r="AJ149" s="43"/>
      <c r="AK149" s="43"/>
    </row>
    <row r="150" spans="2:37" s="42" customFormat="1" ht="15" customHeight="1">
      <c r="B150" s="41" t="s">
        <v>225</v>
      </c>
      <c r="C150" s="41"/>
      <c r="D150" s="42" t="s">
        <v>226</v>
      </c>
      <c r="H150" s="42" t="s">
        <v>228</v>
      </c>
      <c r="I150" s="53" t="s">
        <v>227</v>
      </c>
      <c r="J150" s="53"/>
      <c r="K150" s="53"/>
      <c r="Q150" s="43"/>
      <c r="R150" s="44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4"/>
      <c r="AH150" s="46" t="s">
        <v>163</v>
      </c>
      <c r="AI150" s="47">
        <f>+$K$51</f>
        <v>0</v>
      </c>
      <c r="AJ150" s="43"/>
      <c r="AK150" s="43"/>
    </row>
    <row r="151" spans="2:37" s="42" customFormat="1" ht="15" customHeight="1">
      <c r="B151" s="48" t="s">
        <v>161</v>
      </c>
      <c r="C151" s="41"/>
      <c r="D151" s="55"/>
      <c r="E151" s="56"/>
      <c r="F151" s="56"/>
      <c r="G151" s="57"/>
      <c r="H151" s="49">
        <f>+$K$49</f>
        <v>0</v>
      </c>
      <c r="I151" s="52" t="str">
        <f>+K79</f>
        <v>-</v>
      </c>
      <c r="J151" s="53"/>
      <c r="K151" s="54"/>
      <c r="Q151" s="43"/>
      <c r="R151" s="44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4"/>
      <c r="AH151" s="43"/>
      <c r="AI151" s="43"/>
      <c r="AJ151" s="43"/>
      <c r="AK151" s="43"/>
    </row>
    <row r="152" spans="2:37" s="42" customFormat="1" ht="15" customHeight="1">
      <c r="B152" s="48" t="s">
        <v>162</v>
      </c>
      <c r="C152" s="41"/>
      <c r="D152" s="55"/>
      <c r="E152" s="56"/>
      <c r="F152" s="56"/>
      <c r="G152" s="57"/>
      <c r="H152" s="49">
        <f>+$K$50</f>
        <v>0</v>
      </c>
      <c r="I152" s="52" t="str">
        <f aca="true" t="shared" si="17" ref="I152:I158">+K80</f>
        <v>-</v>
      </c>
      <c r="J152" s="53"/>
      <c r="K152" s="54"/>
      <c r="Q152" s="43"/>
      <c r="R152" s="44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4"/>
      <c r="AH152" s="43"/>
      <c r="AI152" s="43"/>
      <c r="AJ152" s="43"/>
      <c r="AK152" s="43"/>
    </row>
    <row r="153" spans="2:37" s="42" customFormat="1" ht="15" customHeight="1">
      <c r="B153" s="48" t="s">
        <v>163</v>
      </c>
      <c r="C153" s="41"/>
      <c r="D153" s="55"/>
      <c r="E153" s="56"/>
      <c r="F153" s="56"/>
      <c r="G153" s="57"/>
      <c r="H153" s="49">
        <f>+$K$51</f>
        <v>0</v>
      </c>
      <c r="I153" s="52" t="str">
        <f t="shared" si="17"/>
        <v>-</v>
      </c>
      <c r="J153" s="53"/>
      <c r="K153" s="54"/>
      <c r="Q153" s="43"/>
      <c r="R153" s="44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4"/>
      <c r="AH153" s="43"/>
      <c r="AI153" s="43"/>
      <c r="AJ153" s="43"/>
      <c r="AK153" s="43"/>
    </row>
    <row r="154" spans="2:37" s="42" customFormat="1" ht="15" customHeight="1">
      <c r="B154" s="48" t="s">
        <v>164</v>
      </c>
      <c r="C154" s="41"/>
      <c r="D154" s="55"/>
      <c r="E154" s="56"/>
      <c r="F154" s="56"/>
      <c r="G154" s="57"/>
      <c r="H154" s="49">
        <f>+$K$52</f>
        <v>0</v>
      </c>
      <c r="I154" s="52" t="str">
        <f t="shared" si="17"/>
        <v>-</v>
      </c>
      <c r="J154" s="53"/>
      <c r="K154" s="54"/>
      <c r="Q154" s="43"/>
      <c r="R154" s="44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4"/>
      <c r="AH154" s="43"/>
      <c r="AI154" s="43"/>
      <c r="AJ154" s="43"/>
      <c r="AK154" s="43"/>
    </row>
    <row r="155" spans="2:37" s="42" customFormat="1" ht="15" customHeight="1">
      <c r="B155" s="48" t="s">
        <v>165</v>
      </c>
      <c r="C155" s="41"/>
      <c r="D155" s="55"/>
      <c r="E155" s="56"/>
      <c r="F155" s="56"/>
      <c r="G155" s="57"/>
      <c r="H155" s="49">
        <f>+$K$53</f>
        <v>0</v>
      </c>
      <c r="I155" s="52" t="str">
        <f t="shared" si="17"/>
        <v>-</v>
      </c>
      <c r="J155" s="53"/>
      <c r="K155" s="54"/>
      <c r="Q155" s="43"/>
      <c r="R155" s="44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4"/>
      <c r="AH155" s="43"/>
      <c r="AI155" s="43"/>
      <c r="AJ155" s="43"/>
      <c r="AK155" s="43"/>
    </row>
    <row r="156" spans="2:37" s="42" customFormat="1" ht="15" customHeight="1">
      <c r="B156" s="48" t="s">
        <v>166</v>
      </c>
      <c r="C156" s="41"/>
      <c r="D156" s="55"/>
      <c r="E156" s="56"/>
      <c r="F156" s="56"/>
      <c r="G156" s="57"/>
      <c r="H156" s="49">
        <f>+$K$54</f>
        <v>0</v>
      </c>
      <c r="I156" s="52" t="str">
        <f t="shared" si="17"/>
        <v>-</v>
      </c>
      <c r="J156" s="53"/>
      <c r="K156" s="54"/>
      <c r="Q156" s="43"/>
      <c r="R156" s="44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4"/>
      <c r="AH156" s="43"/>
      <c r="AI156" s="43"/>
      <c r="AJ156" s="43"/>
      <c r="AK156" s="43"/>
    </row>
    <row r="157" spans="2:37" s="42" customFormat="1" ht="15" customHeight="1">
      <c r="B157" s="48" t="s">
        <v>167</v>
      </c>
      <c r="C157" s="41"/>
      <c r="D157" s="55"/>
      <c r="E157" s="56"/>
      <c r="F157" s="56"/>
      <c r="G157" s="57"/>
      <c r="H157" s="49">
        <f>+$K$55</f>
        <v>0</v>
      </c>
      <c r="I157" s="52" t="str">
        <f t="shared" si="17"/>
        <v>-</v>
      </c>
      <c r="J157" s="53"/>
      <c r="K157" s="54"/>
      <c r="Q157" s="43"/>
      <c r="R157" s="44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4"/>
      <c r="AH157" s="43"/>
      <c r="AI157" s="43"/>
      <c r="AJ157" s="43"/>
      <c r="AK157" s="43"/>
    </row>
    <row r="158" spans="2:37" s="42" customFormat="1" ht="15" customHeight="1">
      <c r="B158" s="48" t="s">
        <v>168</v>
      </c>
      <c r="C158" s="41"/>
      <c r="D158" s="55"/>
      <c r="E158" s="56"/>
      <c r="F158" s="56"/>
      <c r="G158" s="57"/>
      <c r="H158" s="49">
        <f>+$K$56</f>
        <v>0</v>
      </c>
      <c r="I158" s="52" t="str">
        <f t="shared" si="17"/>
        <v>-</v>
      </c>
      <c r="J158" s="53"/>
      <c r="K158" s="54"/>
      <c r="Q158" s="43"/>
      <c r="R158" s="44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4"/>
      <c r="AH158" s="43"/>
      <c r="AI158" s="43"/>
      <c r="AJ158" s="43"/>
      <c r="AK158" s="43"/>
    </row>
    <row r="159" spans="2:37" s="42" customFormat="1" ht="15" customHeight="1">
      <c r="B159" s="48" t="s">
        <v>169</v>
      </c>
      <c r="C159" s="41"/>
      <c r="D159" s="55"/>
      <c r="E159" s="56"/>
      <c r="F159" s="56"/>
      <c r="G159" s="57"/>
      <c r="H159" s="49">
        <f>+$L$49</f>
        <v>0</v>
      </c>
      <c r="I159" s="52" t="str">
        <f>+L79</f>
        <v>-</v>
      </c>
      <c r="J159" s="53"/>
      <c r="K159" s="54"/>
      <c r="Q159" s="43"/>
      <c r="R159" s="44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4"/>
      <c r="AH159" s="43"/>
      <c r="AI159" s="43"/>
      <c r="AJ159" s="43"/>
      <c r="AK159" s="43"/>
    </row>
    <row r="160" spans="2:37" s="42" customFormat="1" ht="15" customHeight="1">
      <c r="B160" s="48" t="s">
        <v>170</v>
      </c>
      <c r="C160" s="41"/>
      <c r="D160" s="55"/>
      <c r="E160" s="56"/>
      <c r="F160" s="56"/>
      <c r="G160" s="57"/>
      <c r="H160" s="49">
        <f>+$L$50</f>
        <v>0</v>
      </c>
      <c r="I160" s="52" t="str">
        <f aca="true" t="shared" si="18" ref="I160:I166">+L80</f>
        <v>-</v>
      </c>
      <c r="J160" s="53"/>
      <c r="K160" s="54"/>
      <c r="Q160" s="43"/>
      <c r="R160" s="44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4"/>
      <c r="AH160" s="43"/>
      <c r="AI160" s="43"/>
      <c r="AJ160" s="43"/>
      <c r="AK160" s="43"/>
    </row>
    <row r="161" spans="2:37" s="42" customFormat="1" ht="15" customHeight="1">
      <c r="B161" s="48" t="s">
        <v>171</v>
      </c>
      <c r="C161" s="41"/>
      <c r="D161" s="55"/>
      <c r="E161" s="56"/>
      <c r="F161" s="56"/>
      <c r="G161" s="57"/>
      <c r="H161" s="49">
        <f>+$L$51</f>
        <v>0</v>
      </c>
      <c r="I161" s="52" t="str">
        <f t="shared" si="18"/>
        <v>-</v>
      </c>
      <c r="J161" s="53"/>
      <c r="K161" s="54"/>
      <c r="Q161" s="43"/>
      <c r="R161" s="44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4"/>
      <c r="AH161" s="43"/>
      <c r="AI161" s="43"/>
      <c r="AJ161" s="43"/>
      <c r="AK161" s="43"/>
    </row>
    <row r="162" spans="2:37" s="42" customFormat="1" ht="15" customHeight="1">
      <c r="B162" s="48" t="s">
        <v>172</v>
      </c>
      <c r="C162" s="41"/>
      <c r="D162" s="55"/>
      <c r="E162" s="56"/>
      <c r="F162" s="56"/>
      <c r="G162" s="57"/>
      <c r="H162" s="49">
        <f>+$L$52</f>
        <v>0</v>
      </c>
      <c r="I162" s="52" t="str">
        <f t="shared" si="18"/>
        <v>-</v>
      </c>
      <c r="J162" s="53"/>
      <c r="K162" s="54"/>
      <c r="Q162" s="43"/>
      <c r="R162" s="44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4"/>
      <c r="AH162" s="43"/>
      <c r="AI162" s="43"/>
      <c r="AJ162" s="43"/>
      <c r="AK162" s="43"/>
    </row>
    <row r="163" spans="2:37" s="42" customFormat="1" ht="15" customHeight="1">
      <c r="B163" s="48" t="s">
        <v>173</v>
      </c>
      <c r="C163" s="41"/>
      <c r="D163" s="55"/>
      <c r="E163" s="56"/>
      <c r="F163" s="56"/>
      <c r="G163" s="57"/>
      <c r="H163" s="49">
        <f>+$L$53</f>
        <v>0</v>
      </c>
      <c r="I163" s="52" t="str">
        <f t="shared" si="18"/>
        <v>-</v>
      </c>
      <c r="J163" s="53"/>
      <c r="K163" s="54"/>
      <c r="Q163" s="43"/>
      <c r="R163" s="44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4"/>
      <c r="AH163" s="43"/>
      <c r="AI163" s="43"/>
      <c r="AJ163" s="43"/>
      <c r="AK163" s="43"/>
    </row>
    <row r="164" spans="2:37" s="42" customFormat="1" ht="15" customHeight="1">
      <c r="B164" s="48" t="s">
        <v>174</v>
      </c>
      <c r="C164" s="41"/>
      <c r="D164" s="55"/>
      <c r="E164" s="56"/>
      <c r="F164" s="56"/>
      <c r="G164" s="57"/>
      <c r="H164" s="49">
        <f>+$L$54</f>
        <v>0</v>
      </c>
      <c r="I164" s="52" t="str">
        <f t="shared" si="18"/>
        <v>-</v>
      </c>
      <c r="J164" s="53"/>
      <c r="K164" s="54"/>
      <c r="Q164" s="43"/>
      <c r="R164" s="44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4"/>
      <c r="AH164" s="43"/>
      <c r="AI164" s="43"/>
      <c r="AJ164" s="43"/>
      <c r="AK164" s="43"/>
    </row>
    <row r="165" spans="2:37" s="42" customFormat="1" ht="15" customHeight="1">
      <c r="B165" s="48" t="s">
        <v>175</v>
      </c>
      <c r="C165" s="41"/>
      <c r="D165" s="55"/>
      <c r="E165" s="56"/>
      <c r="F165" s="56"/>
      <c r="G165" s="57"/>
      <c r="H165" s="49">
        <f>+$L$55</f>
        <v>0</v>
      </c>
      <c r="I165" s="52" t="str">
        <f t="shared" si="18"/>
        <v>-</v>
      </c>
      <c r="J165" s="53"/>
      <c r="K165" s="54"/>
      <c r="Q165" s="43"/>
      <c r="R165" s="44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4"/>
      <c r="AH165" s="43"/>
      <c r="AI165" s="43"/>
      <c r="AJ165" s="43"/>
      <c r="AK165" s="43"/>
    </row>
    <row r="166" spans="2:37" s="42" customFormat="1" ht="15" customHeight="1">
      <c r="B166" s="48" t="s">
        <v>176</v>
      </c>
      <c r="C166" s="41"/>
      <c r="D166" s="55"/>
      <c r="E166" s="56"/>
      <c r="F166" s="56"/>
      <c r="G166" s="57"/>
      <c r="H166" s="49">
        <f>+$L$56</f>
        <v>0</v>
      </c>
      <c r="I166" s="52" t="str">
        <f t="shared" si="18"/>
        <v>-</v>
      </c>
      <c r="J166" s="53"/>
      <c r="K166" s="54"/>
      <c r="Q166" s="43"/>
      <c r="R166" s="44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4"/>
      <c r="AH166" s="43"/>
      <c r="AI166" s="43"/>
      <c r="AJ166" s="43"/>
      <c r="AK166" s="43"/>
    </row>
    <row r="167" spans="2:37" s="42" customFormat="1" ht="15" customHeight="1">
      <c r="B167" s="48" t="s">
        <v>177</v>
      </c>
      <c r="C167" s="41"/>
      <c r="D167" s="55"/>
      <c r="E167" s="56"/>
      <c r="F167" s="56"/>
      <c r="G167" s="57"/>
      <c r="H167" s="49">
        <f>+$M$49</f>
        <v>0</v>
      </c>
      <c r="I167" s="52" t="str">
        <f>+M79</f>
        <v>-</v>
      </c>
      <c r="J167" s="53"/>
      <c r="K167" s="54"/>
      <c r="Q167" s="43"/>
      <c r="R167" s="44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4"/>
      <c r="AH167" s="43"/>
      <c r="AI167" s="43"/>
      <c r="AJ167" s="43"/>
      <c r="AK167" s="43"/>
    </row>
    <row r="168" spans="2:37" s="42" customFormat="1" ht="15" customHeight="1">
      <c r="B168" s="48" t="s">
        <v>178</v>
      </c>
      <c r="C168" s="41"/>
      <c r="D168" s="55"/>
      <c r="E168" s="56"/>
      <c r="F168" s="56"/>
      <c r="G168" s="57"/>
      <c r="H168" s="49">
        <f>+$M$50</f>
        <v>0</v>
      </c>
      <c r="I168" s="52" t="str">
        <f aca="true" t="shared" si="19" ref="I168:I174">+M80</f>
        <v>-</v>
      </c>
      <c r="J168" s="53"/>
      <c r="K168" s="54"/>
      <c r="Q168" s="43"/>
      <c r="R168" s="44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4"/>
      <c r="AH168" s="43"/>
      <c r="AI168" s="43"/>
      <c r="AJ168" s="43"/>
      <c r="AK168" s="43"/>
    </row>
    <row r="169" spans="2:37" s="42" customFormat="1" ht="15" customHeight="1">
      <c r="B169" s="48" t="s">
        <v>179</v>
      </c>
      <c r="C169" s="41"/>
      <c r="D169" s="55"/>
      <c r="E169" s="56"/>
      <c r="F169" s="56"/>
      <c r="G169" s="57"/>
      <c r="H169" s="49">
        <f>+$M$51</f>
        <v>0</v>
      </c>
      <c r="I169" s="52" t="str">
        <f t="shared" si="19"/>
        <v>-</v>
      </c>
      <c r="J169" s="53"/>
      <c r="K169" s="54"/>
      <c r="Q169" s="43"/>
      <c r="R169" s="44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4"/>
      <c r="AH169" s="43"/>
      <c r="AI169" s="43"/>
      <c r="AJ169" s="43"/>
      <c r="AK169" s="43"/>
    </row>
    <row r="170" spans="2:37" s="42" customFormat="1" ht="15" customHeight="1">
      <c r="B170" s="48" t="s">
        <v>180</v>
      </c>
      <c r="C170" s="41"/>
      <c r="D170" s="55"/>
      <c r="E170" s="56"/>
      <c r="F170" s="56"/>
      <c r="G170" s="57"/>
      <c r="H170" s="49">
        <f>+$M$52</f>
        <v>0</v>
      </c>
      <c r="I170" s="52" t="str">
        <f t="shared" si="19"/>
        <v>-</v>
      </c>
      <c r="J170" s="53"/>
      <c r="K170" s="54"/>
      <c r="Q170" s="43"/>
      <c r="R170" s="44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4"/>
      <c r="AH170" s="43"/>
      <c r="AI170" s="43"/>
      <c r="AJ170" s="43"/>
      <c r="AK170" s="43"/>
    </row>
    <row r="171" spans="2:37" s="42" customFormat="1" ht="15" customHeight="1">
      <c r="B171" s="48" t="s">
        <v>181</v>
      </c>
      <c r="C171" s="41"/>
      <c r="D171" s="55"/>
      <c r="E171" s="56"/>
      <c r="F171" s="56"/>
      <c r="G171" s="57"/>
      <c r="H171" s="49">
        <f>+$M$53</f>
        <v>0</v>
      </c>
      <c r="I171" s="52" t="str">
        <f t="shared" si="19"/>
        <v>-</v>
      </c>
      <c r="J171" s="53"/>
      <c r="K171" s="54"/>
      <c r="Q171" s="43"/>
      <c r="R171" s="44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4"/>
      <c r="AH171" s="43"/>
      <c r="AI171" s="43"/>
      <c r="AJ171" s="43"/>
      <c r="AK171" s="43"/>
    </row>
    <row r="172" spans="2:37" s="42" customFormat="1" ht="15" customHeight="1">
      <c r="B172" s="48" t="s">
        <v>182</v>
      </c>
      <c r="C172" s="41"/>
      <c r="D172" s="55"/>
      <c r="E172" s="56"/>
      <c r="F172" s="56"/>
      <c r="G172" s="57"/>
      <c r="H172" s="49">
        <f>+$M$54</f>
        <v>0</v>
      </c>
      <c r="I172" s="52" t="str">
        <f t="shared" si="19"/>
        <v>-</v>
      </c>
      <c r="J172" s="53"/>
      <c r="K172" s="54"/>
      <c r="Q172" s="43"/>
      <c r="R172" s="44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4"/>
      <c r="AH172" s="43"/>
      <c r="AI172" s="43"/>
      <c r="AJ172" s="43"/>
      <c r="AK172" s="43"/>
    </row>
    <row r="173" spans="2:37" s="42" customFormat="1" ht="15" customHeight="1">
      <c r="B173" s="48" t="s">
        <v>183</v>
      </c>
      <c r="C173" s="41"/>
      <c r="D173" s="55"/>
      <c r="E173" s="56"/>
      <c r="F173" s="56"/>
      <c r="G173" s="57"/>
      <c r="H173" s="49">
        <f>+$M$55</f>
        <v>0</v>
      </c>
      <c r="I173" s="52" t="str">
        <f t="shared" si="19"/>
        <v>-</v>
      </c>
      <c r="J173" s="53"/>
      <c r="K173" s="54"/>
      <c r="Q173" s="43"/>
      <c r="R173" s="44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4"/>
      <c r="AH173" s="43"/>
      <c r="AI173" s="43"/>
      <c r="AJ173" s="43"/>
      <c r="AK173" s="43"/>
    </row>
    <row r="174" spans="2:37" s="42" customFormat="1" ht="15" customHeight="1">
      <c r="B174" s="48" t="s">
        <v>184</v>
      </c>
      <c r="C174" s="41"/>
      <c r="D174" s="55"/>
      <c r="E174" s="56"/>
      <c r="F174" s="56"/>
      <c r="G174" s="57"/>
      <c r="H174" s="49">
        <f>+$M$56</f>
        <v>0</v>
      </c>
      <c r="I174" s="52" t="str">
        <f t="shared" si="19"/>
        <v>-</v>
      </c>
      <c r="J174" s="53"/>
      <c r="K174" s="54"/>
      <c r="Q174" s="43"/>
      <c r="R174" s="44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4"/>
      <c r="AH174" s="43"/>
      <c r="AI174" s="43"/>
      <c r="AJ174" s="43"/>
      <c r="AK174" s="43"/>
    </row>
    <row r="175" spans="2:37" s="42" customFormat="1" ht="15" customHeight="1">
      <c r="B175" s="48" t="s">
        <v>185</v>
      </c>
      <c r="C175" s="41"/>
      <c r="D175" s="55"/>
      <c r="E175" s="56"/>
      <c r="F175" s="56"/>
      <c r="G175" s="57"/>
      <c r="H175" s="49">
        <f>+$N$49</f>
        <v>0</v>
      </c>
      <c r="I175" s="52" t="str">
        <f>+N79</f>
        <v>-</v>
      </c>
      <c r="J175" s="53"/>
      <c r="K175" s="54"/>
      <c r="Q175" s="43"/>
      <c r="R175" s="44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4"/>
      <c r="AH175" s="43"/>
      <c r="AI175" s="43"/>
      <c r="AJ175" s="43"/>
      <c r="AK175" s="43"/>
    </row>
    <row r="176" spans="2:37" s="42" customFormat="1" ht="15" customHeight="1">
      <c r="B176" s="48" t="s">
        <v>186</v>
      </c>
      <c r="C176" s="41"/>
      <c r="D176" s="55"/>
      <c r="E176" s="56"/>
      <c r="F176" s="56"/>
      <c r="G176" s="57"/>
      <c r="H176" s="49">
        <f>+$N$50</f>
        <v>0</v>
      </c>
      <c r="I176" s="52" t="str">
        <f aca="true" t="shared" si="20" ref="I176:I182">+N80</f>
        <v>-</v>
      </c>
      <c r="J176" s="53"/>
      <c r="K176" s="54"/>
      <c r="Q176" s="43"/>
      <c r="R176" s="44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4"/>
      <c r="AH176" s="43"/>
      <c r="AI176" s="43"/>
      <c r="AJ176" s="43"/>
      <c r="AK176" s="43"/>
    </row>
    <row r="177" spans="2:37" s="42" customFormat="1" ht="15" customHeight="1">
      <c r="B177" s="48" t="s">
        <v>187</v>
      </c>
      <c r="C177" s="41"/>
      <c r="D177" s="55"/>
      <c r="E177" s="56"/>
      <c r="F177" s="56"/>
      <c r="G177" s="57"/>
      <c r="H177" s="49">
        <f>+$N$51</f>
        <v>0</v>
      </c>
      <c r="I177" s="52" t="str">
        <f t="shared" si="20"/>
        <v>-</v>
      </c>
      <c r="J177" s="53"/>
      <c r="K177" s="54"/>
      <c r="Q177" s="43"/>
      <c r="R177" s="44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4"/>
      <c r="AH177" s="43"/>
      <c r="AI177" s="43"/>
      <c r="AJ177" s="43"/>
      <c r="AK177" s="43"/>
    </row>
    <row r="178" spans="2:37" s="42" customFormat="1" ht="15" customHeight="1">
      <c r="B178" s="48" t="s">
        <v>188</v>
      </c>
      <c r="C178" s="41"/>
      <c r="D178" s="55"/>
      <c r="E178" s="56"/>
      <c r="F178" s="56"/>
      <c r="G178" s="57"/>
      <c r="H178" s="49">
        <f>+$N$52</f>
        <v>0</v>
      </c>
      <c r="I178" s="52" t="str">
        <f t="shared" si="20"/>
        <v>-</v>
      </c>
      <c r="J178" s="53"/>
      <c r="K178" s="54"/>
      <c r="Q178" s="43"/>
      <c r="R178" s="44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4"/>
      <c r="AH178" s="43"/>
      <c r="AI178" s="43"/>
      <c r="AJ178" s="43"/>
      <c r="AK178" s="43"/>
    </row>
    <row r="179" spans="2:37" s="42" customFormat="1" ht="15" customHeight="1">
      <c r="B179" s="48" t="s">
        <v>189</v>
      </c>
      <c r="C179" s="41"/>
      <c r="D179" s="55"/>
      <c r="E179" s="56"/>
      <c r="F179" s="56"/>
      <c r="G179" s="57"/>
      <c r="H179" s="49">
        <f>+$N$53</f>
        <v>0</v>
      </c>
      <c r="I179" s="52" t="str">
        <f t="shared" si="20"/>
        <v>-</v>
      </c>
      <c r="J179" s="53"/>
      <c r="K179" s="54"/>
      <c r="Q179" s="43"/>
      <c r="R179" s="44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4"/>
      <c r="AH179" s="43"/>
      <c r="AI179" s="43"/>
      <c r="AJ179" s="43"/>
      <c r="AK179" s="43"/>
    </row>
    <row r="180" spans="2:37" s="42" customFormat="1" ht="15" customHeight="1">
      <c r="B180" s="48" t="s">
        <v>190</v>
      </c>
      <c r="C180" s="41"/>
      <c r="D180" s="55"/>
      <c r="E180" s="56"/>
      <c r="F180" s="56"/>
      <c r="G180" s="57"/>
      <c r="H180" s="49">
        <f>+$N$54</f>
        <v>0</v>
      </c>
      <c r="I180" s="52" t="str">
        <f t="shared" si="20"/>
        <v>-</v>
      </c>
      <c r="J180" s="53"/>
      <c r="K180" s="54"/>
      <c r="Q180" s="43"/>
      <c r="R180" s="44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4"/>
      <c r="AH180" s="43"/>
      <c r="AI180" s="43"/>
      <c r="AJ180" s="43"/>
      <c r="AK180" s="43"/>
    </row>
    <row r="181" spans="2:37" s="42" customFormat="1" ht="15" customHeight="1">
      <c r="B181" s="48" t="s">
        <v>191</v>
      </c>
      <c r="C181" s="41"/>
      <c r="D181" s="55"/>
      <c r="E181" s="56"/>
      <c r="F181" s="56"/>
      <c r="G181" s="57"/>
      <c r="H181" s="49">
        <f>+$N$55</f>
        <v>0</v>
      </c>
      <c r="I181" s="52" t="str">
        <f t="shared" si="20"/>
        <v>-</v>
      </c>
      <c r="J181" s="53"/>
      <c r="K181" s="54"/>
      <c r="Q181" s="43"/>
      <c r="R181" s="44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4"/>
      <c r="AH181" s="43"/>
      <c r="AI181" s="43"/>
      <c r="AJ181" s="43"/>
      <c r="AK181" s="43"/>
    </row>
    <row r="182" spans="2:37" s="42" customFormat="1" ht="15" customHeight="1">
      <c r="B182" s="48" t="s">
        <v>192</v>
      </c>
      <c r="C182" s="41"/>
      <c r="D182" s="55"/>
      <c r="E182" s="56"/>
      <c r="F182" s="56"/>
      <c r="G182" s="57"/>
      <c r="H182" s="49">
        <f>+$N$56</f>
        <v>0</v>
      </c>
      <c r="I182" s="52" t="str">
        <f t="shared" si="20"/>
        <v>-</v>
      </c>
      <c r="J182" s="53"/>
      <c r="K182" s="54"/>
      <c r="Q182" s="43"/>
      <c r="R182" s="44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4"/>
      <c r="AH182" s="43"/>
      <c r="AI182" s="43"/>
      <c r="AJ182" s="43"/>
      <c r="AK182" s="43"/>
    </row>
    <row r="183" spans="2:37" s="42" customFormat="1" ht="15" customHeight="1">
      <c r="B183" s="48" t="s">
        <v>193</v>
      </c>
      <c r="C183" s="41"/>
      <c r="D183" s="55"/>
      <c r="E183" s="56"/>
      <c r="F183" s="56"/>
      <c r="G183" s="57"/>
      <c r="H183" s="49">
        <f>+$O$49</f>
        <v>0</v>
      </c>
      <c r="I183" s="52" t="str">
        <f>+O79</f>
        <v>-</v>
      </c>
      <c r="J183" s="53"/>
      <c r="K183" s="54"/>
      <c r="Q183" s="43"/>
      <c r="R183" s="44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4"/>
      <c r="AH183" s="43"/>
      <c r="AI183" s="43"/>
      <c r="AJ183" s="43"/>
      <c r="AK183" s="43"/>
    </row>
    <row r="184" spans="2:37" s="42" customFormat="1" ht="15" customHeight="1">
      <c r="B184" s="48" t="s">
        <v>194</v>
      </c>
      <c r="C184" s="41"/>
      <c r="D184" s="55"/>
      <c r="E184" s="56"/>
      <c r="F184" s="56"/>
      <c r="G184" s="57"/>
      <c r="H184" s="49">
        <f>+$O$50</f>
        <v>0</v>
      </c>
      <c r="I184" s="52" t="str">
        <f aca="true" t="shared" si="21" ref="I184:I190">+O80</f>
        <v>-</v>
      </c>
      <c r="J184" s="53"/>
      <c r="K184" s="54"/>
      <c r="Q184" s="43"/>
      <c r="R184" s="44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4"/>
      <c r="AH184" s="43"/>
      <c r="AI184" s="43"/>
      <c r="AJ184" s="43"/>
      <c r="AK184" s="43"/>
    </row>
    <row r="185" spans="2:37" s="42" customFormat="1" ht="15" customHeight="1">
      <c r="B185" s="48" t="s">
        <v>195</v>
      </c>
      <c r="C185" s="41"/>
      <c r="D185" s="55"/>
      <c r="E185" s="56"/>
      <c r="F185" s="56"/>
      <c r="G185" s="57"/>
      <c r="H185" s="49">
        <f>+$O$51</f>
        <v>0</v>
      </c>
      <c r="I185" s="52" t="str">
        <f t="shared" si="21"/>
        <v>-</v>
      </c>
      <c r="J185" s="53"/>
      <c r="K185" s="54"/>
      <c r="Q185" s="43"/>
      <c r="R185" s="44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4"/>
      <c r="AH185" s="43"/>
      <c r="AI185" s="43"/>
      <c r="AJ185" s="43"/>
      <c r="AK185" s="43"/>
    </row>
    <row r="186" spans="2:37" s="42" customFormat="1" ht="15" customHeight="1">
      <c r="B186" s="48" t="s">
        <v>196</v>
      </c>
      <c r="C186" s="41"/>
      <c r="D186" s="55"/>
      <c r="E186" s="56"/>
      <c r="F186" s="56"/>
      <c r="G186" s="57"/>
      <c r="H186" s="49">
        <f>+$O$52</f>
        <v>0</v>
      </c>
      <c r="I186" s="52" t="str">
        <f t="shared" si="21"/>
        <v>-</v>
      </c>
      <c r="J186" s="53"/>
      <c r="K186" s="54"/>
      <c r="Q186" s="43"/>
      <c r="R186" s="44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4"/>
      <c r="AH186" s="43"/>
      <c r="AI186" s="43"/>
      <c r="AJ186" s="43"/>
      <c r="AK186" s="43"/>
    </row>
    <row r="187" spans="2:37" s="42" customFormat="1" ht="15" customHeight="1">
      <c r="B187" s="48" t="s">
        <v>197</v>
      </c>
      <c r="C187" s="41"/>
      <c r="D187" s="55"/>
      <c r="E187" s="56"/>
      <c r="F187" s="56"/>
      <c r="G187" s="57"/>
      <c r="H187" s="49">
        <f>+$O$53</f>
        <v>0</v>
      </c>
      <c r="I187" s="52" t="str">
        <f t="shared" si="21"/>
        <v>-</v>
      </c>
      <c r="J187" s="53"/>
      <c r="K187" s="54"/>
      <c r="Q187" s="43"/>
      <c r="R187" s="44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4"/>
      <c r="AH187" s="43"/>
      <c r="AI187" s="43"/>
      <c r="AJ187" s="43"/>
      <c r="AK187" s="43"/>
    </row>
    <row r="188" spans="2:37" s="42" customFormat="1" ht="15" customHeight="1">
      <c r="B188" s="48" t="s">
        <v>198</v>
      </c>
      <c r="C188" s="41"/>
      <c r="D188" s="55"/>
      <c r="E188" s="56"/>
      <c r="F188" s="56"/>
      <c r="G188" s="57"/>
      <c r="H188" s="49">
        <f>+$O$54</f>
        <v>0</v>
      </c>
      <c r="I188" s="52" t="str">
        <f t="shared" si="21"/>
        <v>-</v>
      </c>
      <c r="J188" s="53"/>
      <c r="K188" s="54"/>
      <c r="Q188" s="43"/>
      <c r="R188" s="44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4"/>
      <c r="AH188" s="43"/>
      <c r="AI188" s="43"/>
      <c r="AJ188" s="43"/>
      <c r="AK188" s="43"/>
    </row>
    <row r="189" spans="2:37" s="42" customFormat="1" ht="15" customHeight="1">
      <c r="B189" s="48" t="s">
        <v>199</v>
      </c>
      <c r="C189" s="41"/>
      <c r="D189" s="55"/>
      <c r="E189" s="56"/>
      <c r="F189" s="56"/>
      <c r="G189" s="57"/>
      <c r="H189" s="49">
        <f>+$O$55</f>
        <v>0</v>
      </c>
      <c r="I189" s="52" t="str">
        <f t="shared" si="21"/>
        <v>-</v>
      </c>
      <c r="J189" s="53"/>
      <c r="K189" s="54"/>
      <c r="Q189" s="43"/>
      <c r="R189" s="44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4"/>
      <c r="AH189" s="43"/>
      <c r="AI189" s="43"/>
      <c r="AJ189" s="43"/>
      <c r="AK189" s="43"/>
    </row>
    <row r="190" spans="2:37" s="42" customFormat="1" ht="15" customHeight="1">
      <c r="B190" s="48" t="s">
        <v>200</v>
      </c>
      <c r="C190" s="41"/>
      <c r="D190" s="55"/>
      <c r="E190" s="56"/>
      <c r="F190" s="56"/>
      <c r="G190" s="57"/>
      <c r="H190" s="49">
        <f>+$O$56</f>
        <v>0</v>
      </c>
      <c r="I190" s="52" t="str">
        <f t="shared" si="21"/>
        <v>-</v>
      </c>
      <c r="J190" s="53"/>
      <c r="K190" s="54"/>
      <c r="Q190" s="43"/>
      <c r="R190" s="44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4"/>
      <c r="AH190" s="43"/>
      <c r="AI190" s="43"/>
      <c r="AJ190" s="43"/>
      <c r="AK190" s="43"/>
    </row>
    <row r="191" spans="2:37" s="8" customFormat="1" ht="15">
      <c r="B191" s="15"/>
      <c r="C191" s="15"/>
      <c r="Q191" s="23"/>
      <c r="R191" s="24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4"/>
      <c r="AH191" s="23"/>
      <c r="AI191" s="23"/>
      <c r="AJ191" s="23"/>
      <c r="AK191" s="23"/>
    </row>
  </sheetData>
  <sheetProtection password="8F8C" sheet="1" objects="1" scenarios="1" selectLockedCells="1"/>
  <mergeCells count="219">
    <mergeCell ref="I179:K179"/>
    <mergeCell ref="I180:K180"/>
    <mergeCell ref="I181:K181"/>
    <mergeCell ref="I182:K182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67:K167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I176:K176"/>
    <mergeCell ref="I177:K177"/>
    <mergeCell ref="I178:K178"/>
    <mergeCell ref="I147:K147"/>
    <mergeCell ref="I148:K148"/>
    <mergeCell ref="I149:K149"/>
    <mergeCell ref="I150:K150"/>
    <mergeCell ref="I151:K151"/>
    <mergeCell ref="I152:K152"/>
    <mergeCell ref="I155:K155"/>
    <mergeCell ref="I156:K156"/>
    <mergeCell ref="I157:K157"/>
    <mergeCell ref="I158:K158"/>
    <mergeCell ref="I159:K159"/>
    <mergeCell ref="I160:K160"/>
    <mergeCell ref="I135:K135"/>
    <mergeCell ref="I136:K136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46:K146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F14:O14"/>
    <mergeCell ref="F15:O15"/>
    <mergeCell ref="B59:P59"/>
    <mergeCell ref="I93:K93"/>
    <mergeCell ref="I94:K94"/>
    <mergeCell ref="I95:K95"/>
    <mergeCell ref="D95:G95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F13:O13"/>
    <mergeCell ref="D98:G98"/>
    <mergeCell ref="D99:G99"/>
    <mergeCell ref="B71:P71"/>
    <mergeCell ref="D75:O75"/>
    <mergeCell ref="D94:G94"/>
    <mergeCell ref="D105:G105"/>
    <mergeCell ref="I96:K96"/>
    <mergeCell ref="I97:K97"/>
    <mergeCell ref="D96:G96"/>
    <mergeCell ref="D97:G97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78:G178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72:G172"/>
    <mergeCell ref="D188:G188"/>
    <mergeCell ref="D189:G189"/>
    <mergeCell ref="D154:G154"/>
    <mergeCell ref="D155:G155"/>
    <mergeCell ref="D156:G156"/>
    <mergeCell ref="D157:G157"/>
    <mergeCell ref="D158:G158"/>
    <mergeCell ref="D159:G159"/>
    <mergeCell ref="D176:G176"/>
    <mergeCell ref="D177:G177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I110:K110"/>
    <mergeCell ref="I153:K153"/>
    <mergeCell ref="I154:K154"/>
    <mergeCell ref="I161:K161"/>
    <mergeCell ref="I162:K162"/>
    <mergeCell ref="D173:G173"/>
    <mergeCell ref="D160:G160"/>
    <mergeCell ref="D151:G151"/>
    <mergeCell ref="D152:G152"/>
    <mergeCell ref="D153:G153"/>
  </mergeCells>
  <conditionalFormatting sqref="I65:K65">
    <cfRule type="cellIs" priority="38" dxfId="7" operator="equal">
      <formula>"ok"</formula>
    </cfRule>
  </conditionalFormatting>
  <conditionalFormatting sqref="I66:K66">
    <cfRule type="cellIs" priority="36" dxfId="8" operator="equal">
      <formula>"no"</formula>
    </cfRule>
    <cfRule type="cellIs" priority="37" dxfId="7" operator="equal">
      <formula>"ok"</formula>
    </cfRule>
  </conditionalFormatting>
  <conditionalFormatting sqref="D79:O86">
    <cfRule type="cellIs" priority="3" dxfId="9" operator="equal" stopIfTrue="1">
      <formula>"DOUBT"</formula>
    </cfRule>
    <cfRule type="cellIs" priority="4" dxfId="10" operator="equal" stopIfTrue="1">
      <formula>"POS"</formula>
    </cfRule>
  </conditionalFormatting>
  <conditionalFormatting sqref="I94:K190">
    <cfRule type="cellIs" priority="1" dxfId="9" operator="equal" stopIfTrue="1">
      <formula>"DOUBT"</formula>
    </cfRule>
    <cfRule type="cellIs" priority="2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ANNA BINDEMANN</cp:lastModifiedBy>
  <cp:lastPrinted>2017-05-04T21:30:52Z</cp:lastPrinted>
  <dcterms:created xsi:type="dcterms:W3CDTF">2014-03-25T15:27:01Z</dcterms:created>
  <dcterms:modified xsi:type="dcterms:W3CDTF">2017-08-16T13:40:48Z</dcterms:modified>
  <cp:category/>
  <cp:version/>
  <cp:contentType/>
  <cp:contentStatus/>
</cp:coreProperties>
</file>