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<sst xmlns="http://schemas.openxmlformats.org/spreadsheetml/2006/main" count="368" uniqueCount="239">
  <si>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</si>
  <si>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</si>
  <si>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</si>
  <si>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</si>
  <si>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</si>
  <si>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</si>
  <si>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</si>
  <si>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</si>
  <si>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</si>
  <si>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</si>
  <si>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</si>
  <si>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</si>
  <si>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</si>
  <si>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</si>
  <si>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</si>
  <si>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</si>
  <si>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</si>
  <si>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</si>
  <si>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</si>
  <si>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</si>
  <si>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</si>
  <si>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</si>
  <si>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</si>
  <si>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</si>
  <si>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</si>
  <si>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</si>
  <si>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</si>
  <si>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</si>
  <si>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</si>
  <si>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</si>
  <si>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</si>
  <si>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</si>
  <si>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</si>
  <si>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</si>
  <si>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</si>
  <si>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</si>
  <si>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</si>
  <si>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</si>
  <si>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</si>
  <si>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</si>
  <si>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</si>
  <si>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</si>
  <si>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</si>
  <si>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</si>
  <si>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</si>
  <si>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</si>
  <si>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</si>
  <si>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</si>
  <si>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</si>
  <si>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</si>
  <si>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</si>
  <si>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</si>
  <si>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</si>
  <si>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</si>
  <si>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</si>
  <si>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</si>
  <si>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</si>
  <si>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</si>
  <si>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</si>
  <si>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</si>
  <si>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</si>
  <si>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</si>
  <si>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</si>
  <si>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</si>
  <si>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</si>
  <si>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</si>
  <si>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</si>
  <si>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</si>
  <si>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</si>
  <si>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</si>
  <si>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</si>
  <si>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</si>
  <si>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</si>
  <si>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</si>
  <si>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</si>
  <si>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</si>
  <si>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</si>
  <si>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</si>
  <si>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</si>
  <si>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</si>
  <si>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</si>
  <si>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</si>
  <si>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</si>
  <si>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</si>
  <si>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</si>
  <si>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</si>
  <si>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</si>
  <si>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</si>
  <si>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</si>
  <si>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</si>
  <si>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</si>
  <si>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</si>
  <si>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</si>
  <si>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</si>
  <si>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</si>
  <si>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</si>
  <si>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</si>
  <si>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</si>
  <si>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</si>
  <si>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</si>
  <si>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</si>
  <si>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</si>
  <si>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</si>
  <si>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</si>
  <si>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</si>
  <si>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</si>
  <si>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</si>
  <si>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</si>
  <si>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</si>
  <si>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</si>
  <si>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</si>
  <si>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</si>
  <si>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</si>
  <si>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</si>
  <si>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</si>
  <si>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</si>
  <si>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</si>
  <si>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</si>
  <si>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</si>
  <si>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</si>
  <si>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</si>
  <si>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</si>
  <si>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</si>
  <si>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</si>
  <si>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</si>
  <si>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</si>
  <si>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</si>
  <si>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</si>
  <si>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</si>
  <si>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</si>
  <si>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</si>
  <si>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</si>
  <si>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</si>
  <si>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</si>
  <si>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</si>
  <si>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</si>
  <si>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</si>
  <si>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</si>
  <si>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</si>
  <si>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</si>
  <si>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</si>
  <si>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</si>
  <si>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</si>
  <si>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</si>
  <si>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</si>
  <si>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</si>
  <si>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</si>
  <si>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</si>
  <si>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</si>
  <si>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</si>
  <si>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</si>
  <si>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</si>
  <si>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</si>
  <si>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</si>
  <si>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</si>
  <si>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</si>
  <si>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</si>
  <si>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</si>
  <si>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</si>
  <si>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</si>
  <si>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</si>
  <si>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</si>
  <si>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</si>
  <si>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</si>
  <si>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</si>
  <si>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</si>
  <si>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</si>
  <si>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</si>
  <si>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</si>
  <si>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</si>
  <si>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</si>
  <si>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</si>
  <si>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</si>
  <si>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</si>
  <si>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</si>
  <si>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</si>
  <si>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</si>
  <si>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</si>
  <si>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</si>
  <si>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</si>
  <si>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</si>
  <si>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</si>
  <si>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</si>
  <si>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</si>
  <si>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</si>
  <si>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</si>
  <si>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</si>
  <si>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</si>
  <si>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</si>
  <si>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</si>
  <si>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</si>
  <si>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</si>
  <si>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</si>
  <si>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</si>
  <si>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</si>
  <si>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</si>
  <si>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</si>
  <si>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</si>
  <si>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</si>
  <si>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</si>
  <si>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</si>
  <si>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</si>
  <si>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</si>
  <si>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</si>
  <si>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Ratio</t>
  </si>
  <si>
    <t>Step 1:</t>
  </si>
  <si>
    <t>Enter test data</t>
  </si>
  <si>
    <t>Step 2:</t>
  </si>
  <si>
    <t>Product batch:</t>
  </si>
  <si>
    <t>Date of test:</t>
  </si>
  <si>
    <t>Position C+ (1)</t>
  </si>
  <si>
    <t>Position C+ (2)</t>
  </si>
  <si>
    <t>Position C-(1)</t>
  </si>
  <si>
    <t>Position C-(2)</t>
  </si>
  <si>
    <t>ROW</t>
  </si>
  <si>
    <t>COLUMN</t>
  </si>
  <si>
    <t>DISPOSITION OF SAMPLES / CONTROLS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</si>
  <si>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</si>
  <si>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</si>
  <si>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</si>
  <si>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</si>
  <si>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</si>
  <si>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</si>
  <si>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</si>
  <si>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</si>
  <si>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O.D. Value</t>
  </si>
  <si>
    <t>Interpretation</t>
  </si>
  <si>
    <t xml:space="preserve">Sample ref. </t>
  </si>
  <si>
    <t>Sample ref.</t>
  </si>
  <si>
    <t>Titre of sample</t>
  </si>
  <si>
    <t>Indicate the control sera position (row and column for each case)</t>
  </si>
  <si>
    <t xml:space="preserve">Enter the obtained OD value into each plate position </t>
  </si>
  <si>
    <t>RATIOS OF THE SAMPLES</t>
  </si>
  <si>
    <t>5D</t>
  </si>
  <si>
    <t>5E</t>
  </si>
  <si>
    <t>Step 5:</t>
  </si>
  <si>
    <t>INGEZIM PARVO CANINO</t>
  </si>
  <si>
    <t>15.CPV.K.1</t>
  </si>
  <si>
    <t>Version: 240408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</si>
</sst>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2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4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 hidden="1"/>
    </xf>
    <xf numFmtId="0" fontId="46" fillId="33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166" fontId="46" fillId="0" borderId="13" xfId="0" applyNumberFormat="1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/>
    </xf>
    <xf numFmtId="166" fontId="46" fillId="0" borderId="13" xfId="0" applyNumberFormat="1" applyFont="1" applyBorder="1" applyAlignment="1" applyProtection="1">
      <alignment/>
      <protection/>
    </xf>
    <xf numFmtId="2" fontId="46" fillId="0" borderId="13" xfId="0" applyNumberFormat="1" applyFont="1" applyBorder="1" applyAlignment="1" applyProtection="1">
      <alignment/>
      <protection/>
    </xf>
    <xf numFmtId="0" fontId="46" fillId="0" borderId="0" xfId="0" applyFont="1" applyAlignment="1" applyProtection="1" quotePrefix="1">
      <alignment/>
      <protection/>
    </xf>
    <xf numFmtId="0" fontId="0" fillId="12" borderId="0" xfId="0" applyFill="1" applyAlignment="1" applyProtection="1">
      <alignment horizontal="center"/>
      <protection/>
    </xf>
    <xf numFmtId="0" fontId="42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7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" fontId="47" fillId="9" borderId="13" xfId="0" applyNumberFormat="1" applyFont="1" applyFill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2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12" xfId="0" applyFont="1" applyBorder="1" applyAlignment="1" applyProtection="1">
      <alignment/>
      <protection locked="0"/>
    </xf>
    <xf numFmtId="0" fontId="43" fillId="12" borderId="0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0" applyFont="1" applyBorder="1" applyAlignment="1" applyProtection="1">
      <alignment horizontal="right"/>
      <protection/>
    </xf>
    <xf numFmtId="0" fontId="46" fillId="0" borderId="11" xfId="0" applyFont="1" applyBorder="1" applyAlignment="1" applyProtection="1">
      <alignment horizontal="right"/>
      <protection/>
    </xf>
    <xf numFmtId="0" fontId="46" fillId="0" borderId="12" xfId="0" applyFont="1" applyBorder="1" applyAlignment="1" applyProtection="1">
      <alignment horizontal="right"/>
      <protection/>
    </xf>
    <xf numFmtId="0" fontId="0" fillId="34" borderId="0" xfId="0" applyFill="1" applyAlignment="1" applyProtection="1">
      <alignment horizontal="left" wrapText="1"/>
      <protection hidden="1"/>
    </xf>
    <xf numFmtId="0" fontId="48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3" fillId="9" borderId="0" xfId="0" applyFont="1" applyFill="1" applyBorder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6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12</xdr:col>
      <xdr:colOff>47625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V191"/>
  <sheetViews>
    <sheetView showGridLines="0" tabSelected="1" zoomScale="85" zoomScaleNormal="85" zoomScalePageLayoutView="87" workbookViewId="0" topLeftCell="B1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4.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8" width="11.421875" style="0" hidden="1" customWidth="1"/>
    <col min="39" max="47" width="11.421875" style="0" customWidth="1"/>
  </cols>
  <sheetData>
    <row r="5" spans="2:16" ht="18.75">
      <c r="B5" s="79" t="s">
        <v>236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2:16" ht="15">
      <c r="B6" s="80" t="s">
        <v>237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ht="15">
      <c r="I7" s="1" t="s">
        <v>238</v>
      </c>
    </row>
    <row r="8" spans="2:15" ht="23.25">
      <c r="B8" s="59" t="s">
        <v>205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15">
      <c r="B9" s="60" t="s">
        <v>206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209</v>
      </c>
      <c r="C11" s="29"/>
      <c r="D11" s="29"/>
      <c r="E11" s="30"/>
      <c r="F11" s="71"/>
      <c r="G11" s="72"/>
      <c r="H11" s="73"/>
      <c r="I11" s="31"/>
      <c r="J11" s="74" t="s">
        <v>208</v>
      </c>
      <c r="K11" s="74"/>
      <c r="L11" s="74"/>
      <c r="M11" s="75"/>
      <c r="N11" s="75"/>
      <c r="O11" s="7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6"/>
      <c r="G13" s="77"/>
      <c r="H13" s="77"/>
      <c r="I13" s="77"/>
      <c r="J13" s="77"/>
      <c r="K13" s="77"/>
      <c r="L13" s="77"/>
      <c r="M13" s="77"/>
      <c r="N13" s="77"/>
      <c r="O13" s="7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6"/>
      <c r="G14" s="77"/>
      <c r="H14" s="77"/>
      <c r="I14" s="77"/>
      <c r="J14" s="77"/>
      <c r="K14" s="77"/>
      <c r="L14" s="77"/>
      <c r="M14" s="77"/>
      <c r="N14" s="77"/>
      <c r="O14" s="7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6"/>
      <c r="G15" s="77"/>
      <c r="H15" s="77"/>
      <c r="I15" s="77"/>
      <c r="J15" s="77"/>
      <c r="K15" s="77"/>
      <c r="L15" s="77"/>
      <c r="M15" s="77"/>
      <c r="N15" s="77"/>
      <c r="O15" s="7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59" t="s">
        <v>207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2"/>
      <c r="AH17" s="19" t="s">
        <v>183</v>
      </c>
      <c r="AI17" s="20">
        <f>+$M$55</f>
        <v>0</v>
      </c>
    </row>
    <row r="18" spans="2:35" ht="15">
      <c r="B18" s="60" t="s">
        <v>230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214</v>
      </c>
      <c r="H20" s="27" t="s">
        <v>215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210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211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212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213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3"/>
      <c r="C26" s="43"/>
      <c r="D26" s="58" t="s">
        <v>216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4"/>
      <c r="P26" s="45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3"/>
      <c r="C27" s="43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3"/>
      <c r="C28" s="43"/>
      <c r="D28" s="43">
        <v>1</v>
      </c>
      <c r="E28" s="43">
        <v>2</v>
      </c>
      <c r="F28" s="43">
        <v>3</v>
      </c>
      <c r="G28" s="43">
        <v>4</v>
      </c>
      <c r="H28" s="43">
        <v>5</v>
      </c>
      <c r="I28" s="43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3">
        <v>12</v>
      </c>
      <c r="P28" s="45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5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3" t="s">
        <v>0</v>
      </c>
      <c r="C30" s="43"/>
      <c r="D30" s="46" t="str">
        <f aca="true" t="shared" si="0" ref="D30:O37">+IF(U30=$T$20,$S$20,+IF(U30=$T$21,$S$21,+IF(U30=$T$22,$S$22,+IF(U30=$T$23,$S$23,"S"))))</f>
        <v>S</v>
      </c>
      <c r="E30" s="46" t="str">
        <f t="shared" si="0"/>
        <v>S</v>
      </c>
      <c r="F30" s="46" t="str">
        <f t="shared" si="0"/>
        <v>S</v>
      </c>
      <c r="G30" s="46" t="str">
        <f t="shared" si="0"/>
        <v>S</v>
      </c>
      <c r="H30" s="46" t="str">
        <f t="shared" si="0"/>
        <v>S</v>
      </c>
      <c r="I30" s="46" t="str">
        <f t="shared" si="0"/>
        <v>S</v>
      </c>
      <c r="J30" s="46" t="str">
        <f t="shared" si="0"/>
        <v>S</v>
      </c>
      <c r="K30" s="46" t="str">
        <f t="shared" si="0"/>
        <v>S</v>
      </c>
      <c r="L30" s="46" t="str">
        <f t="shared" si="0"/>
        <v>S</v>
      </c>
      <c r="M30" s="46" t="str">
        <f t="shared" si="0"/>
        <v>S</v>
      </c>
      <c r="N30" s="46" t="str">
        <f t="shared" si="0"/>
        <v>S</v>
      </c>
      <c r="O30" s="46" t="str">
        <f t="shared" si="0"/>
        <v>S</v>
      </c>
      <c r="P30" s="45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3" t="s">
        <v>1</v>
      </c>
      <c r="C31" s="43"/>
      <c r="D31" s="46" t="str">
        <f t="shared" si="0"/>
        <v>S</v>
      </c>
      <c r="E31" s="46" t="str">
        <f t="shared" si="0"/>
        <v>S</v>
      </c>
      <c r="F31" s="46" t="str">
        <f t="shared" si="0"/>
        <v>S</v>
      </c>
      <c r="G31" s="46" t="str">
        <f t="shared" si="0"/>
        <v>S</v>
      </c>
      <c r="H31" s="46" t="str">
        <f t="shared" si="0"/>
        <v>S</v>
      </c>
      <c r="I31" s="46" t="str">
        <f t="shared" si="0"/>
        <v>S</v>
      </c>
      <c r="J31" s="46" t="str">
        <f t="shared" si="0"/>
        <v>S</v>
      </c>
      <c r="K31" s="46" t="str">
        <f t="shared" si="0"/>
        <v>S</v>
      </c>
      <c r="L31" s="46" t="str">
        <f t="shared" si="0"/>
        <v>S</v>
      </c>
      <c r="M31" s="46" t="str">
        <f t="shared" si="0"/>
        <v>S</v>
      </c>
      <c r="N31" s="46" t="str">
        <f t="shared" si="0"/>
        <v>S</v>
      </c>
      <c r="O31" s="46" t="str">
        <f t="shared" si="0"/>
        <v>S</v>
      </c>
      <c r="P31" s="45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3" t="s">
        <v>2</v>
      </c>
      <c r="C32" s="43"/>
      <c r="D32" s="46" t="str">
        <f t="shared" si="0"/>
        <v>S</v>
      </c>
      <c r="E32" s="46" t="str">
        <f t="shared" si="0"/>
        <v>S</v>
      </c>
      <c r="F32" s="46" t="str">
        <f t="shared" si="0"/>
        <v>S</v>
      </c>
      <c r="G32" s="46" t="str">
        <f t="shared" si="0"/>
        <v>S</v>
      </c>
      <c r="H32" s="46" t="str">
        <f t="shared" si="0"/>
        <v>S</v>
      </c>
      <c r="I32" s="46" t="str">
        <f t="shared" si="0"/>
        <v>S</v>
      </c>
      <c r="J32" s="46" t="str">
        <f t="shared" si="0"/>
        <v>S</v>
      </c>
      <c r="K32" s="46" t="str">
        <f t="shared" si="0"/>
        <v>S</v>
      </c>
      <c r="L32" s="46" t="str">
        <f t="shared" si="0"/>
        <v>S</v>
      </c>
      <c r="M32" s="46" t="str">
        <f t="shared" si="0"/>
        <v>S</v>
      </c>
      <c r="N32" s="46" t="str">
        <f t="shared" si="0"/>
        <v>S</v>
      </c>
      <c r="O32" s="46" t="str">
        <f t="shared" si="0"/>
        <v>S</v>
      </c>
      <c r="P32" s="45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3" t="s">
        <v>3</v>
      </c>
      <c r="C33" s="43"/>
      <c r="D33" s="46" t="str">
        <f t="shared" si="0"/>
        <v>S</v>
      </c>
      <c r="E33" s="46" t="str">
        <f t="shared" si="0"/>
        <v>S</v>
      </c>
      <c r="F33" s="46" t="str">
        <f t="shared" si="0"/>
        <v>S</v>
      </c>
      <c r="G33" s="46" t="str">
        <f t="shared" si="0"/>
        <v>S</v>
      </c>
      <c r="H33" s="46" t="str">
        <f t="shared" si="0"/>
        <v>S</v>
      </c>
      <c r="I33" s="46" t="str">
        <f t="shared" si="0"/>
        <v>S</v>
      </c>
      <c r="J33" s="46" t="str">
        <f t="shared" si="0"/>
        <v>S</v>
      </c>
      <c r="K33" s="46" t="str">
        <f t="shared" si="0"/>
        <v>S</v>
      </c>
      <c r="L33" s="46" t="str">
        <f t="shared" si="0"/>
        <v>S</v>
      </c>
      <c r="M33" s="46" t="str">
        <f t="shared" si="0"/>
        <v>S</v>
      </c>
      <c r="N33" s="46" t="str">
        <f t="shared" si="0"/>
        <v>S</v>
      </c>
      <c r="O33" s="46" t="str">
        <f t="shared" si="0"/>
        <v>S</v>
      </c>
      <c r="P33" s="45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3" t="s">
        <v>4</v>
      </c>
      <c r="C34" s="43"/>
      <c r="D34" s="46" t="str">
        <f t="shared" si="0"/>
        <v>S</v>
      </c>
      <c r="E34" s="46" t="str">
        <f t="shared" si="0"/>
        <v>S</v>
      </c>
      <c r="F34" s="46" t="str">
        <f t="shared" si="0"/>
        <v>S</v>
      </c>
      <c r="G34" s="46" t="str">
        <f t="shared" si="0"/>
        <v>S</v>
      </c>
      <c r="H34" s="46" t="str">
        <f t="shared" si="0"/>
        <v>S</v>
      </c>
      <c r="I34" s="46" t="str">
        <f t="shared" si="0"/>
        <v>S</v>
      </c>
      <c r="J34" s="46" t="str">
        <f t="shared" si="0"/>
        <v>S</v>
      </c>
      <c r="K34" s="46" t="str">
        <f t="shared" si="0"/>
        <v>S</v>
      </c>
      <c r="L34" s="46" t="str">
        <f t="shared" si="0"/>
        <v>S</v>
      </c>
      <c r="M34" s="46" t="str">
        <f t="shared" si="0"/>
        <v>S</v>
      </c>
      <c r="N34" s="46" t="str">
        <f t="shared" si="0"/>
        <v>S</v>
      </c>
      <c r="O34" s="46" t="str">
        <f t="shared" si="0"/>
        <v>S</v>
      </c>
      <c r="P34" s="45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3" t="s">
        <v>5</v>
      </c>
      <c r="C35" s="43"/>
      <c r="D35" s="46" t="str">
        <f t="shared" si="0"/>
        <v>S</v>
      </c>
      <c r="E35" s="46" t="str">
        <f t="shared" si="0"/>
        <v>S</v>
      </c>
      <c r="F35" s="46" t="str">
        <f t="shared" si="0"/>
        <v>S</v>
      </c>
      <c r="G35" s="46" t="str">
        <f t="shared" si="0"/>
        <v>S</v>
      </c>
      <c r="H35" s="46" t="str">
        <f t="shared" si="0"/>
        <v>S</v>
      </c>
      <c r="I35" s="46" t="str">
        <f t="shared" si="0"/>
        <v>S</v>
      </c>
      <c r="J35" s="46" t="str">
        <f t="shared" si="0"/>
        <v>S</v>
      </c>
      <c r="K35" s="46" t="str">
        <f t="shared" si="0"/>
        <v>S</v>
      </c>
      <c r="L35" s="46" t="str">
        <f t="shared" si="0"/>
        <v>S</v>
      </c>
      <c r="M35" s="46" t="str">
        <f t="shared" si="0"/>
        <v>S</v>
      </c>
      <c r="N35" s="46" t="str">
        <f t="shared" si="0"/>
        <v>S</v>
      </c>
      <c r="O35" s="46" t="str">
        <f t="shared" si="0"/>
        <v>S</v>
      </c>
      <c r="P35" s="45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3" t="s">
        <v>6</v>
      </c>
      <c r="C36" s="43"/>
      <c r="D36" s="46" t="str">
        <f t="shared" si="0"/>
        <v>S</v>
      </c>
      <c r="E36" s="46" t="str">
        <f t="shared" si="0"/>
        <v>S</v>
      </c>
      <c r="F36" s="46" t="str">
        <f t="shared" si="0"/>
        <v>S</v>
      </c>
      <c r="G36" s="46" t="str">
        <f t="shared" si="0"/>
        <v>S</v>
      </c>
      <c r="H36" s="46" t="str">
        <f t="shared" si="0"/>
        <v>S</v>
      </c>
      <c r="I36" s="46" t="str">
        <f t="shared" si="0"/>
        <v>S</v>
      </c>
      <c r="J36" s="46" t="str">
        <f t="shared" si="0"/>
        <v>S</v>
      </c>
      <c r="K36" s="46" t="str">
        <f t="shared" si="0"/>
        <v>S</v>
      </c>
      <c r="L36" s="46" t="str">
        <f t="shared" si="0"/>
        <v>S</v>
      </c>
      <c r="M36" s="46" t="str">
        <f t="shared" si="0"/>
        <v>S</v>
      </c>
      <c r="N36" s="46" t="str">
        <f t="shared" si="0"/>
        <v>S</v>
      </c>
      <c r="O36" s="46" t="str">
        <f t="shared" si="0"/>
        <v>S</v>
      </c>
      <c r="P36" s="45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3" t="s">
        <v>7</v>
      </c>
      <c r="C37" s="43"/>
      <c r="D37" s="46" t="str">
        <f t="shared" si="0"/>
        <v>S</v>
      </c>
      <c r="E37" s="46" t="str">
        <f t="shared" si="0"/>
        <v>S</v>
      </c>
      <c r="F37" s="46" t="str">
        <f t="shared" si="0"/>
        <v>S</v>
      </c>
      <c r="G37" s="46" t="str">
        <f t="shared" si="0"/>
        <v>S</v>
      </c>
      <c r="H37" s="46" t="str">
        <f t="shared" si="0"/>
        <v>S</v>
      </c>
      <c r="I37" s="46" t="str">
        <f t="shared" si="0"/>
        <v>S</v>
      </c>
      <c r="J37" s="46" t="str">
        <f t="shared" si="0"/>
        <v>S</v>
      </c>
      <c r="K37" s="46" t="str">
        <f t="shared" si="0"/>
        <v>S</v>
      </c>
      <c r="L37" s="46" t="str">
        <f t="shared" si="0"/>
        <v>S</v>
      </c>
      <c r="M37" s="46" t="str">
        <f t="shared" si="0"/>
        <v>S</v>
      </c>
      <c r="N37" s="46" t="str">
        <f t="shared" si="0"/>
        <v>S</v>
      </c>
      <c r="O37" s="46" t="str">
        <f t="shared" si="0"/>
        <v>S</v>
      </c>
      <c r="P37" s="45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3"/>
      <c r="C38" s="43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59" t="s">
        <v>218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S41" s="64" t="s">
        <v>203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H41" s="19" t="s">
        <v>113</v>
      </c>
      <c r="AI41" s="20">
        <f>+$D$55</f>
        <v>0</v>
      </c>
    </row>
    <row r="42" spans="2:35" ht="15">
      <c r="B42" s="60" t="s">
        <v>231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AH44" s="19" t="s">
        <v>116</v>
      </c>
      <c r="AI44" s="20">
        <f>+$E$50</f>
        <v>0</v>
      </c>
    </row>
    <row r="45" spans="2:35" ht="15">
      <c r="B45" s="47"/>
      <c r="C45" s="47"/>
      <c r="D45" s="81" t="s">
        <v>217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48"/>
      <c r="AH45" s="19" t="s">
        <v>117</v>
      </c>
      <c r="AI45" s="20">
        <f>+$E$51</f>
        <v>0</v>
      </c>
    </row>
    <row r="46" spans="2:35" ht="15"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V46" s="23" t="s">
        <v>106</v>
      </c>
      <c r="AH46" s="19" t="s">
        <v>118</v>
      </c>
      <c r="AI46" s="20">
        <f>+$E$52</f>
        <v>0</v>
      </c>
    </row>
    <row r="47" spans="2:35" ht="15">
      <c r="B47" s="47"/>
      <c r="C47" s="47"/>
      <c r="D47" s="47">
        <v>1</v>
      </c>
      <c r="E47" s="47">
        <v>2</v>
      </c>
      <c r="F47" s="47">
        <v>3</v>
      </c>
      <c r="G47" s="47">
        <v>4</v>
      </c>
      <c r="H47" s="47">
        <v>5</v>
      </c>
      <c r="I47" s="47">
        <v>6</v>
      </c>
      <c r="J47" s="47">
        <v>7</v>
      </c>
      <c r="K47" s="47">
        <v>8</v>
      </c>
      <c r="L47" s="47">
        <v>9</v>
      </c>
      <c r="M47" s="47">
        <v>10</v>
      </c>
      <c r="N47" s="47">
        <v>11</v>
      </c>
      <c r="O47" s="47">
        <v>12</v>
      </c>
      <c r="P47" s="48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  <c r="S48" s="17" t="str">
        <f t="shared" si="1"/>
        <v>C+</v>
      </c>
      <c r="T48" s="17">
        <f t="shared" si="1"/>
      </c>
      <c r="U48" s="17">
        <f t="shared" si="1"/>
      </c>
      <c r="V48" s="24" t="e">
        <f>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7" t="s">
        <v>0</v>
      </c>
      <c r="C49" s="47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8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7" t="s">
        <v>1</v>
      </c>
      <c r="C50" s="47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8"/>
      <c r="S50" s="17" t="str">
        <f t="shared" si="1"/>
        <v>C-</v>
      </c>
      <c r="T50" s="17">
        <f t="shared" si="1"/>
      </c>
      <c r="U50" s="17">
        <f t="shared" si="1"/>
      </c>
      <c r="V50" s="24" t="e">
        <f>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7" t="s">
        <v>2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8"/>
      <c r="AH51" s="19" t="s">
        <v>123</v>
      </c>
      <c r="AI51" s="20">
        <f>+$F$49</f>
        <v>0</v>
      </c>
    </row>
    <row r="52" spans="2:35" ht="15">
      <c r="B52" s="47" t="s">
        <v>3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8"/>
      <c r="AH52" s="19" t="s">
        <v>124</v>
      </c>
      <c r="AI52" s="20">
        <f>+$F$50</f>
        <v>0</v>
      </c>
    </row>
    <row r="53" spans="2:35" ht="15">
      <c r="B53" s="47" t="s">
        <v>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8"/>
      <c r="AH53" s="19" t="s">
        <v>125</v>
      </c>
      <c r="AI53" s="20">
        <f>+$F$51</f>
        <v>0</v>
      </c>
    </row>
    <row r="54" spans="2:35" ht="15">
      <c r="B54" s="47" t="s">
        <v>5</v>
      </c>
      <c r="C54" s="47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8"/>
      <c r="AH54" s="19" t="s">
        <v>126</v>
      </c>
      <c r="AI54" s="20">
        <f>+$F$52</f>
        <v>0</v>
      </c>
    </row>
    <row r="55" spans="2:35" ht="15">
      <c r="B55" s="47" t="s">
        <v>6</v>
      </c>
      <c r="C55" s="47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8"/>
      <c r="AH55" s="19" t="s">
        <v>127</v>
      </c>
      <c r="AI55" s="20">
        <f>+$F$53</f>
        <v>0</v>
      </c>
    </row>
    <row r="56" spans="2:35" ht="15">
      <c r="B56" s="47" t="s">
        <v>7</v>
      </c>
      <c r="C56" s="47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8"/>
      <c r="AH56" s="19" t="s">
        <v>128</v>
      </c>
      <c r="AI56" s="20">
        <f>+$F$54</f>
        <v>0</v>
      </c>
    </row>
    <row r="57" spans="2:35" ht="15"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AH57" s="19" t="s">
        <v>129</v>
      </c>
      <c r="AI57" s="20">
        <f>+$F$55</f>
        <v>0</v>
      </c>
    </row>
    <row r="58" spans="2:35" ht="15"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AH58" s="19" t="s">
        <v>130</v>
      </c>
      <c r="AI58" s="20">
        <f>+$F$56</f>
        <v>0</v>
      </c>
    </row>
    <row r="59" spans="2:37" s="5" customFormat="1" ht="26.25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5" t="s">
        <v>222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9" t="s">
        <v>219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220</v>
      </c>
      <c r="E65" s="11"/>
      <c r="F65" s="11"/>
      <c r="G65" s="12"/>
      <c r="I65" s="66" t="e">
        <f>+IF((AVERAGE(V47:V48))&gt;1.2,"OK","NO")</f>
        <v>#N/A</v>
      </c>
      <c r="J65" s="67"/>
      <c r="K65" s="68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221</v>
      </c>
      <c r="E66" s="11"/>
      <c r="F66" s="11"/>
      <c r="G66" s="12"/>
      <c r="I66" s="66" t="e">
        <f>+IF((AVERAGE(V49:V50))&lt;0.15,"OK","NO")</f>
        <v>#N/A</v>
      </c>
      <c r="J66" s="67"/>
      <c r="K66" s="68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5" t="s">
        <v>235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233</v>
      </c>
      <c r="AI70" s="20">
        <f>+$H$52</f>
        <v>0</v>
      </c>
      <c r="AJ70" s="16"/>
      <c r="AK70" s="16"/>
    </row>
    <row r="71" spans="2:37" s="7" customFormat="1" ht="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234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0"/>
      <c r="C74" s="50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0"/>
      <c r="C75" s="50"/>
      <c r="D75" s="70" t="s">
        <v>232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51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0"/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0"/>
      <c r="C77" s="50"/>
      <c r="D77" s="50">
        <v>1</v>
      </c>
      <c r="E77" s="50">
        <v>2</v>
      </c>
      <c r="F77" s="50">
        <v>3</v>
      </c>
      <c r="G77" s="50">
        <v>4</v>
      </c>
      <c r="H77" s="50">
        <v>5</v>
      </c>
      <c r="I77" s="50">
        <v>6</v>
      </c>
      <c r="J77" s="50">
        <v>7</v>
      </c>
      <c r="K77" s="50">
        <v>8</v>
      </c>
      <c r="L77" s="50">
        <v>9</v>
      </c>
      <c r="M77" s="50">
        <v>10</v>
      </c>
      <c r="N77" s="50">
        <v>11</v>
      </c>
      <c r="O77" s="50">
        <v>12</v>
      </c>
      <c r="P77" s="51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0" t="s">
        <v>0</v>
      </c>
      <c r="C79" s="50"/>
      <c r="D79" s="52" t="str">
        <f>+IF(D49="","-",IF((D49/AVERAGE($V$47:$V$48))&lt;0,0,(D49/AVERAGE($V$47:$V$48))))</f>
        <v>-</v>
      </c>
      <c r="E79" s="52" t="str">
        <f>+IF(E49="","-",IF((E49/AVERAGE($V$47:$V$48))&lt;0,0,(E49/AVERAGE($V$47:$V$48))))</f>
        <v>-</v>
      </c>
      <c r="F79" s="52" t="str">
        <f aca="true" t="shared" si="2" ref="F79:O79">+IF(F49="","-",IF((F49/AVERAGE($V$47:$V$48))&lt;0,0,(F49/AVERAGE($V$47:$V$48))))</f>
        <v>-</v>
      </c>
      <c r="G79" s="52" t="str">
        <f t="shared" si="2"/>
        <v>-</v>
      </c>
      <c r="H79" s="52" t="str">
        <f t="shared" si="2"/>
        <v>-</v>
      </c>
      <c r="I79" s="52" t="str">
        <f t="shared" si="2"/>
        <v>-</v>
      </c>
      <c r="J79" s="52" t="str">
        <f t="shared" si="2"/>
        <v>-</v>
      </c>
      <c r="K79" s="52" t="str">
        <f t="shared" si="2"/>
        <v>-</v>
      </c>
      <c r="L79" s="52" t="str">
        <f t="shared" si="2"/>
        <v>-</v>
      </c>
      <c r="M79" s="52" t="str">
        <f t="shared" si="2"/>
        <v>-</v>
      </c>
      <c r="N79" s="52" t="str">
        <f t="shared" si="2"/>
        <v>-</v>
      </c>
      <c r="O79" s="52" t="str">
        <f t="shared" si="2"/>
        <v>-</v>
      </c>
      <c r="P79" s="51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0" t="s">
        <v>1</v>
      </c>
      <c r="C80" s="50"/>
      <c r="D80" s="52" t="str">
        <f aca="true" t="shared" si="3" ref="D80:O80">+IF(D50="","-",IF((D50/AVERAGE($V$47:$V$48))&lt;0,0,(D50/AVERAGE($V$47:$V$48))))</f>
        <v>-</v>
      </c>
      <c r="E80" s="52" t="str">
        <f t="shared" si="3"/>
        <v>-</v>
      </c>
      <c r="F80" s="52" t="str">
        <f t="shared" si="3"/>
        <v>-</v>
      </c>
      <c r="G80" s="52" t="str">
        <f t="shared" si="3"/>
        <v>-</v>
      </c>
      <c r="H80" s="52" t="str">
        <f t="shared" si="3"/>
        <v>-</v>
      </c>
      <c r="I80" s="52" t="str">
        <f t="shared" si="3"/>
        <v>-</v>
      </c>
      <c r="J80" s="52" t="str">
        <f t="shared" si="3"/>
        <v>-</v>
      </c>
      <c r="K80" s="52" t="str">
        <f t="shared" si="3"/>
        <v>-</v>
      </c>
      <c r="L80" s="52" t="str">
        <f t="shared" si="3"/>
        <v>-</v>
      </c>
      <c r="M80" s="52" t="str">
        <f t="shared" si="3"/>
        <v>-</v>
      </c>
      <c r="N80" s="52" t="str">
        <f t="shared" si="3"/>
        <v>-</v>
      </c>
      <c r="O80" s="52" t="str">
        <f t="shared" si="3"/>
        <v>-</v>
      </c>
      <c r="P80" s="51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0" t="s">
        <v>2</v>
      </c>
      <c r="C81" s="50"/>
      <c r="D81" s="52" t="str">
        <f aca="true" t="shared" si="4" ref="D81:O81">+IF(D51="","-",IF((D51/AVERAGE($V$47:$V$48))&lt;0,0,(D51/AVERAGE($V$47:$V$48))))</f>
        <v>-</v>
      </c>
      <c r="E81" s="52" t="str">
        <f t="shared" si="4"/>
        <v>-</v>
      </c>
      <c r="F81" s="52" t="str">
        <f t="shared" si="4"/>
        <v>-</v>
      </c>
      <c r="G81" s="52" t="str">
        <f t="shared" si="4"/>
        <v>-</v>
      </c>
      <c r="H81" s="52" t="str">
        <f t="shared" si="4"/>
        <v>-</v>
      </c>
      <c r="I81" s="52" t="str">
        <f t="shared" si="4"/>
        <v>-</v>
      </c>
      <c r="J81" s="52" t="str">
        <f t="shared" si="4"/>
        <v>-</v>
      </c>
      <c r="K81" s="52" t="str">
        <f t="shared" si="4"/>
        <v>-</v>
      </c>
      <c r="L81" s="52" t="str">
        <f t="shared" si="4"/>
        <v>-</v>
      </c>
      <c r="M81" s="52" t="str">
        <f t="shared" si="4"/>
        <v>-</v>
      </c>
      <c r="N81" s="52" t="str">
        <f t="shared" si="4"/>
        <v>-</v>
      </c>
      <c r="O81" s="52" t="str">
        <f t="shared" si="4"/>
        <v>-</v>
      </c>
      <c r="P81" s="51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0" t="s">
        <v>3</v>
      </c>
      <c r="C82" s="50"/>
      <c r="D82" s="52" t="str">
        <f aca="true" t="shared" si="5" ref="D82:O83">+IF(D52="","-",IF((D52/AVERAGE($V$47:$V$48))&lt;0,0,(D52/AVERAGE($V$47:$V$48))))</f>
        <v>-</v>
      </c>
      <c r="E82" s="52" t="str">
        <f t="shared" si="5"/>
        <v>-</v>
      </c>
      <c r="F82" s="52" t="str">
        <f t="shared" si="5"/>
        <v>-</v>
      </c>
      <c r="G82" s="52" t="str">
        <f t="shared" si="5"/>
        <v>-</v>
      </c>
      <c r="H82" s="52" t="str">
        <f t="shared" si="5"/>
        <v>-</v>
      </c>
      <c r="I82" s="52" t="str">
        <f t="shared" si="5"/>
        <v>-</v>
      </c>
      <c r="J82" s="52" t="str">
        <f t="shared" si="5"/>
        <v>-</v>
      </c>
      <c r="K82" s="52" t="str">
        <f t="shared" si="5"/>
        <v>-</v>
      </c>
      <c r="L82" s="52" t="str">
        <f t="shared" si="5"/>
        <v>-</v>
      </c>
      <c r="M82" s="52" t="str">
        <f t="shared" si="5"/>
        <v>-</v>
      </c>
      <c r="N82" s="52" t="str">
        <f t="shared" si="5"/>
        <v>-</v>
      </c>
      <c r="O82" s="52" t="str">
        <f t="shared" si="5"/>
        <v>-</v>
      </c>
      <c r="P82" s="51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0" t="s">
        <v>4</v>
      </c>
      <c r="C83" s="50"/>
      <c r="D83" s="52" t="str">
        <f t="shared" si="5"/>
        <v>-</v>
      </c>
      <c r="E83" s="52" t="str">
        <f aca="true" t="shared" si="6" ref="E83:O83">+IF(E53="","-",IF((E53/AVERAGE($V$47:$V$48))&lt;0,0,(E53/AVERAGE($V$47:$V$48))))</f>
        <v>-</v>
      </c>
      <c r="F83" s="52" t="str">
        <f t="shared" si="6"/>
        <v>-</v>
      </c>
      <c r="G83" s="52" t="str">
        <f t="shared" si="6"/>
        <v>-</v>
      </c>
      <c r="H83" s="52" t="str">
        <f t="shared" si="6"/>
        <v>-</v>
      </c>
      <c r="I83" s="52" t="str">
        <f t="shared" si="6"/>
        <v>-</v>
      </c>
      <c r="J83" s="52" t="str">
        <f t="shared" si="6"/>
        <v>-</v>
      </c>
      <c r="K83" s="52" t="str">
        <f t="shared" si="6"/>
        <v>-</v>
      </c>
      <c r="L83" s="52" t="str">
        <f t="shared" si="6"/>
        <v>-</v>
      </c>
      <c r="M83" s="52" t="str">
        <f t="shared" si="6"/>
        <v>-</v>
      </c>
      <c r="N83" s="52" t="str">
        <f t="shared" si="6"/>
        <v>-</v>
      </c>
      <c r="O83" s="52" t="str">
        <f t="shared" si="6"/>
        <v>-</v>
      </c>
      <c r="P83" s="51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0" t="s">
        <v>5</v>
      </c>
      <c r="C84" s="50"/>
      <c r="D84" s="52" t="str">
        <f aca="true" t="shared" si="7" ref="D84:O84">+IF(D54="","-",IF((D54/AVERAGE($V$47:$V$48))&lt;0,0,(D54/AVERAGE($V$47:$V$48))))</f>
        <v>-</v>
      </c>
      <c r="E84" s="52" t="str">
        <f t="shared" si="7"/>
        <v>-</v>
      </c>
      <c r="F84" s="52" t="str">
        <f t="shared" si="7"/>
        <v>-</v>
      </c>
      <c r="G84" s="52" t="str">
        <f t="shared" si="7"/>
        <v>-</v>
      </c>
      <c r="H84" s="52" t="str">
        <f t="shared" si="7"/>
        <v>-</v>
      </c>
      <c r="I84" s="52" t="str">
        <f t="shared" si="7"/>
        <v>-</v>
      </c>
      <c r="J84" s="52" t="str">
        <f t="shared" si="7"/>
        <v>-</v>
      </c>
      <c r="K84" s="52" t="str">
        <f t="shared" si="7"/>
        <v>-</v>
      </c>
      <c r="L84" s="52" t="str">
        <f t="shared" si="7"/>
        <v>-</v>
      </c>
      <c r="M84" s="52" t="str">
        <f t="shared" si="7"/>
        <v>-</v>
      </c>
      <c r="N84" s="52" t="str">
        <f t="shared" si="7"/>
        <v>-</v>
      </c>
      <c r="O84" s="52" t="str">
        <f t="shared" si="7"/>
        <v>-</v>
      </c>
      <c r="P84" s="51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0" t="s">
        <v>6</v>
      </c>
      <c r="C85" s="50"/>
      <c r="D85" s="52" t="str">
        <f aca="true" t="shared" si="8" ref="D85:O85">+IF(D55="","-",IF((D55/AVERAGE($V$47:$V$48))&lt;0,0,(D55/AVERAGE($V$47:$V$48))))</f>
        <v>-</v>
      </c>
      <c r="E85" s="52" t="str">
        <f t="shared" si="8"/>
        <v>-</v>
      </c>
      <c r="F85" s="52" t="str">
        <f t="shared" si="8"/>
        <v>-</v>
      </c>
      <c r="G85" s="52" t="str">
        <f t="shared" si="8"/>
        <v>-</v>
      </c>
      <c r="H85" s="52" t="str">
        <f t="shared" si="8"/>
        <v>-</v>
      </c>
      <c r="I85" s="52" t="str">
        <f t="shared" si="8"/>
        <v>-</v>
      </c>
      <c r="J85" s="52" t="str">
        <f t="shared" si="8"/>
        <v>-</v>
      </c>
      <c r="K85" s="52" t="str">
        <f t="shared" si="8"/>
        <v>-</v>
      </c>
      <c r="L85" s="52" t="str">
        <f t="shared" si="8"/>
        <v>-</v>
      </c>
      <c r="M85" s="52" t="str">
        <f t="shared" si="8"/>
        <v>-</v>
      </c>
      <c r="N85" s="52" t="str">
        <f t="shared" si="8"/>
        <v>-</v>
      </c>
      <c r="O85" s="52" t="str">
        <f t="shared" si="8"/>
        <v>-</v>
      </c>
      <c r="P85" s="51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0" t="s">
        <v>7</v>
      </c>
      <c r="C86" s="50"/>
      <c r="D86" s="52" t="str">
        <f aca="true" t="shared" si="9" ref="D86:O86">+IF(D56="","-",IF((D56/AVERAGE($V$47:$V$48))&lt;0,0,(D56/AVERAGE($V$47:$V$48))))</f>
        <v>-</v>
      </c>
      <c r="E86" s="52" t="str">
        <f t="shared" si="9"/>
        <v>-</v>
      </c>
      <c r="F86" s="52" t="str">
        <f t="shared" si="9"/>
        <v>-</v>
      </c>
      <c r="G86" s="52" t="str">
        <f t="shared" si="9"/>
        <v>-</v>
      </c>
      <c r="H86" s="52" t="str">
        <f t="shared" si="9"/>
        <v>-</v>
      </c>
      <c r="I86" s="52" t="str">
        <f t="shared" si="9"/>
        <v>-</v>
      </c>
      <c r="J86" s="52" t="str">
        <f t="shared" si="9"/>
        <v>-</v>
      </c>
      <c r="K86" s="52" t="str">
        <f t="shared" si="9"/>
        <v>-</v>
      </c>
      <c r="L86" s="52" t="str">
        <f t="shared" si="9"/>
        <v>-</v>
      </c>
      <c r="M86" s="52" t="str">
        <f t="shared" si="9"/>
        <v>-</v>
      </c>
      <c r="N86" s="52" t="str">
        <f t="shared" si="9"/>
        <v>-</v>
      </c>
      <c r="O86" s="52" t="str">
        <f t="shared" si="9"/>
        <v>-</v>
      </c>
      <c r="P86" s="51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0"/>
      <c r="C87" s="50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0"/>
      <c r="C88" s="50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223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224</v>
      </c>
      <c r="C93" s="32"/>
      <c r="D93" s="33" t="s">
        <v>228</v>
      </c>
      <c r="H93" s="33" t="s">
        <v>225</v>
      </c>
      <c r="I93" s="33" t="s">
        <v>204</v>
      </c>
      <c r="J93" s="33" t="s">
        <v>226</v>
      </c>
      <c r="L93" s="33" t="s">
        <v>229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48" s="33" customFormat="1" ht="11.2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41" t="str">
        <f>+$D$79</f>
        <v>-</v>
      </c>
      <c r="J94" s="53" t="str">
        <f>+IF(I94="-","-",IF(I94&gt;=0.15,"POS","NEG"))</f>
        <v>-</v>
      </c>
      <c r="K94" s="54"/>
      <c r="L94" s="61" t="str">
        <f>+IF(J94="-","-",IF(J94="NEG","-",CONCATENATE("1/",(ROUND(((EXP(4*I94))*54),-1)))))</f>
        <v>-</v>
      </c>
      <c r="M94" s="62"/>
      <c r="N94" s="62"/>
      <c r="O94" s="63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  <c r="AV94" s="42"/>
    </row>
    <row r="95" spans="2:37" s="33" customFormat="1" ht="11.2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41" t="str">
        <f>+$D$80</f>
        <v>-</v>
      </c>
      <c r="J95" s="53" t="str">
        <f aca="true" t="shared" si="10" ref="J95:J149">+IF(I95="-","-",IF(I95&gt;=0.15,"POS","NEG"))</f>
        <v>-</v>
      </c>
      <c r="K95" s="54"/>
      <c r="L95" s="61" t="str">
        <f aca="true" t="shared" si="11" ref="L95:L149">+IF(J95="-","-",IF(J95="NEG","-",CONCATENATE("1/",(ROUND(((EXP(4*I95))*54),-1)))))</f>
        <v>-</v>
      </c>
      <c r="M95" s="62"/>
      <c r="N95" s="62"/>
      <c r="O95" s="63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41" t="str">
        <f>+$D$81</f>
        <v>-</v>
      </c>
      <c r="J96" s="53" t="str">
        <f t="shared" si="10"/>
        <v>-</v>
      </c>
      <c r="K96" s="54"/>
      <c r="L96" s="61" t="str">
        <f t="shared" si="11"/>
        <v>-</v>
      </c>
      <c r="M96" s="62"/>
      <c r="N96" s="62"/>
      <c r="O96" s="63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41" t="str">
        <f>+$D$82</f>
        <v>-</v>
      </c>
      <c r="J97" s="53" t="str">
        <f t="shared" si="10"/>
        <v>-</v>
      </c>
      <c r="K97" s="54"/>
      <c r="L97" s="61" t="str">
        <f t="shared" si="11"/>
        <v>-</v>
      </c>
      <c r="M97" s="62"/>
      <c r="N97" s="62"/>
      <c r="O97" s="63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41" t="str">
        <f>+$D$83</f>
        <v>-</v>
      </c>
      <c r="J98" s="53" t="str">
        <f t="shared" si="10"/>
        <v>-</v>
      </c>
      <c r="K98" s="54"/>
      <c r="L98" s="61" t="str">
        <f t="shared" si="11"/>
        <v>-</v>
      </c>
      <c r="M98" s="62"/>
      <c r="N98" s="62"/>
      <c r="O98" s="63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41" t="str">
        <f>+$D$84</f>
        <v>-</v>
      </c>
      <c r="J99" s="53" t="str">
        <f t="shared" si="10"/>
        <v>-</v>
      </c>
      <c r="K99" s="54"/>
      <c r="L99" s="61" t="str">
        <f t="shared" si="11"/>
        <v>-</v>
      </c>
      <c r="M99" s="62"/>
      <c r="N99" s="62"/>
      <c r="O99" s="63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41" t="str">
        <f>+$D$85</f>
        <v>-</v>
      </c>
      <c r="J100" s="53" t="str">
        <f t="shared" si="10"/>
        <v>-</v>
      </c>
      <c r="K100" s="54"/>
      <c r="L100" s="61" t="str">
        <f t="shared" si="11"/>
        <v>-</v>
      </c>
      <c r="M100" s="62"/>
      <c r="N100" s="62"/>
      <c r="O100" s="63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41" t="str">
        <f>+$D$86</f>
        <v>-</v>
      </c>
      <c r="J101" s="53" t="str">
        <f t="shared" si="10"/>
        <v>-</v>
      </c>
      <c r="K101" s="54"/>
      <c r="L101" s="61" t="str">
        <f t="shared" si="11"/>
        <v>-</v>
      </c>
      <c r="M101" s="62"/>
      <c r="N101" s="62"/>
      <c r="O101" s="63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41" t="str">
        <f>+$E$79</f>
        <v>-</v>
      </c>
      <c r="J102" s="53" t="str">
        <f t="shared" si="10"/>
        <v>-</v>
      </c>
      <c r="K102" s="54"/>
      <c r="L102" s="61" t="str">
        <f t="shared" si="11"/>
        <v>-</v>
      </c>
      <c r="M102" s="62"/>
      <c r="N102" s="62"/>
      <c r="O102" s="63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41" t="str">
        <f>+$E$80</f>
        <v>-</v>
      </c>
      <c r="J103" s="53" t="str">
        <f t="shared" si="10"/>
        <v>-</v>
      </c>
      <c r="K103" s="54"/>
      <c r="L103" s="61" t="str">
        <f t="shared" si="11"/>
        <v>-</v>
      </c>
      <c r="M103" s="62"/>
      <c r="N103" s="62"/>
      <c r="O103" s="63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41" t="str">
        <f>+$E$81</f>
        <v>-</v>
      </c>
      <c r="J104" s="53" t="str">
        <f t="shared" si="10"/>
        <v>-</v>
      </c>
      <c r="K104" s="54"/>
      <c r="L104" s="61" t="str">
        <f t="shared" si="11"/>
        <v>-</v>
      </c>
      <c r="M104" s="62"/>
      <c r="N104" s="62"/>
      <c r="O104" s="63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41" t="str">
        <f>+$E$82</f>
        <v>-</v>
      </c>
      <c r="J105" s="53" t="str">
        <f t="shared" si="10"/>
        <v>-</v>
      </c>
      <c r="K105" s="54"/>
      <c r="L105" s="61" t="str">
        <f t="shared" si="11"/>
        <v>-</v>
      </c>
      <c r="M105" s="62"/>
      <c r="N105" s="62"/>
      <c r="O105" s="63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41" t="str">
        <f>+$E$83</f>
        <v>-</v>
      </c>
      <c r="J106" s="53" t="str">
        <f t="shared" si="10"/>
        <v>-</v>
      </c>
      <c r="K106" s="54"/>
      <c r="L106" s="61" t="str">
        <f t="shared" si="11"/>
        <v>-</v>
      </c>
      <c r="M106" s="62"/>
      <c r="N106" s="62"/>
      <c r="O106" s="63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41" t="str">
        <f>+$E$84</f>
        <v>-</v>
      </c>
      <c r="J107" s="53" t="str">
        <f t="shared" si="10"/>
        <v>-</v>
      </c>
      <c r="K107" s="54"/>
      <c r="L107" s="61" t="str">
        <f t="shared" si="11"/>
        <v>-</v>
      </c>
      <c r="M107" s="62"/>
      <c r="N107" s="62"/>
      <c r="O107" s="63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41" t="str">
        <f>+$E$85</f>
        <v>-</v>
      </c>
      <c r="J108" s="53" t="str">
        <f t="shared" si="10"/>
        <v>-</v>
      </c>
      <c r="K108" s="54"/>
      <c r="L108" s="61" t="str">
        <f t="shared" si="11"/>
        <v>-</v>
      </c>
      <c r="M108" s="62"/>
      <c r="N108" s="62"/>
      <c r="O108" s="63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41" t="str">
        <f>+$E$86</f>
        <v>-</v>
      </c>
      <c r="J109" s="53" t="str">
        <f t="shared" si="10"/>
        <v>-</v>
      </c>
      <c r="K109" s="54"/>
      <c r="L109" s="61" t="str">
        <f t="shared" si="11"/>
        <v>-</v>
      </c>
      <c r="M109" s="62"/>
      <c r="N109" s="62"/>
      <c r="O109" s="63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41" t="str">
        <f>+$F$79</f>
        <v>-</v>
      </c>
      <c r="J110" s="53" t="str">
        <f t="shared" si="10"/>
        <v>-</v>
      </c>
      <c r="K110" s="54"/>
      <c r="L110" s="61" t="str">
        <f t="shared" si="11"/>
        <v>-</v>
      </c>
      <c r="M110" s="62"/>
      <c r="N110" s="62"/>
      <c r="O110" s="63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41" t="str">
        <f>+$F$80</f>
        <v>-</v>
      </c>
      <c r="J111" s="53" t="str">
        <f t="shared" si="10"/>
        <v>-</v>
      </c>
      <c r="K111" s="54"/>
      <c r="L111" s="61" t="str">
        <f t="shared" si="11"/>
        <v>-</v>
      </c>
      <c r="M111" s="62"/>
      <c r="N111" s="62"/>
      <c r="O111" s="63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41" t="str">
        <f>+$F$81</f>
        <v>-</v>
      </c>
      <c r="J112" s="53" t="str">
        <f t="shared" si="10"/>
        <v>-</v>
      </c>
      <c r="K112" s="54"/>
      <c r="L112" s="61" t="str">
        <f t="shared" si="11"/>
        <v>-</v>
      </c>
      <c r="M112" s="62"/>
      <c r="N112" s="62"/>
      <c r="O112" s="63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41" t="str">
        <f>+$F$82</f>
        <v>-</v>
      </c>
      <c r="J113" s="53" t="str">
        <f t="shared" si="10"/>
        <v>-</v>
      </c>
      <c r="K113" s="54"/>
      <c r="L113" s="61" t="str">
        <f t="shared" si="11"/>
        <v>-</v>
      </c>
      <c r="M113" s="62"/>
      <c r="N113" s="62"/>
      <c r="O113" s="63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41" t="str">
        <f>+$F$83</f>
        <v>-</v>
      </c>
      <c r="J114" s="53" t="str">
        <f t="shared" si="10"/>
        <v>-</v>
      </c>
      <c r="K114" s="54"/>
      <c r="L114" s="61" t="str">
        <f t="shared" si="11"/>
        <v>-</v>
      </c>
      <c r="M114" s="62"/>
      <c r="N114" s="62"/>
      <c r="O114" s="63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41" t="str">
        <f>+$F$84</f>
        <v>-</v>
      </c>
      <c r="J115" s="53" t="str">
        <f t="shared" si="10"/>
        <v>-</v>
      </c>
      <c r="K115" s="54"/>
      <c r="L115" s="61" t="str">
        <f t="shared" si="11"/>
        <v>-</v>
      </c>
      <c r="M115" s="62"/>
      <c r="N115" s="62"/>
      <c r="O115" s="63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41" t="str">
        <f>+$F$85</f>
        <v>-</v>
      </c>
      <c r="J116" s="53" t="str">
        <f t="shared" si="10"/>
        <v>-</v>
      </c>
      <c r="K116" s="54"/>
      <c r="L116" s="61" t="str">
        <f t="shared" si="11"/>
        <v>-</v>
      </c>
      <c r="M116" s="62"/>
      <c r="N116" s="62"/>
      <c r="O116" s="63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41" t="str">
        <f>+$F$86</f>
        <v>-</v>
      </c>
      <c r="J117" s="53" t="str">
        <f t="shared" si="10"/>
        <v>-</v>
      </c>
      <c r="K117" s="54"/>
      <c r="L117" s="61" t="str">
        <f t="shared" si="11"/>
        <v>-</v>
      </c>
      <c r="M117" s="62"/>
      <c r="N117" s="62"/>
      <c r="O117" s="63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41" t="str">
        <f>+$G$79</f>
        <v>-</v>
      </c>
      <c r="J118" s="53" t="str">
        <f t="shared" si="10"/>
        <v>-</v>
      </c>
      <c r="K118" s="54"/>
      <c r="L118" s="61" t="str">
        <f t="shared" si="11"/>
        <v>-</v>
      </c>
      <c r="M118" s="62"/>
      <c r="N118" s="62"/>
      <c r="O118" s="63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41" t="str">
        <f>+$G$80</f>
        <v>-</v>
      </c>
      <c r="J119" s="53" t="str">
        <f t="shared" si="10"/>
        <v>-</v>
      </c>
      <c r="K119" s="54"/>
      <c r="L119" s="61" t="str">
        <f t="shared" si="11"/>
        <v>-</v>
      </c>
      <c r="M119" s="62"/>
      <c r="N119" s="62"/>
      <c r="O119" s="63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41" t="str">
        <f>+$G$81</f>
        <v>-</v>
      </c>
      <c r="J120" s="53" t="str">
        <f t="shared" si="10"/>
        <v>-</v>
      </c>
      <c r="K120" s="54"/>
      <c r="L120" s="61" t="str">
        <f t="shared" si="11"/>
        <v>-</v>
      </c>
      <c r="M120" s="62"/>
      <c r="N120" s="62"/>
      <c r="O120" s="63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41" t="str">
        <f>+$G$82</f>
        <v>-</v>
      </c>
      <c r="J121" s="53" t="str">
        <f t="shared" si="10"/>
        <v>-</v>
      </c>
      <c r="K121" s="54"/>
      <c r="L121" s="61" t="str">
        <f t="shared" si="11"/>
        <v>-</v>
      </c>
      <c r="M121" s="62"/>
      <c r="N121" s="62"/>
      <c r="O121" s="63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41" t="str">
        <f>+$G$83</f>
        <v>-</v>
      </c>
      <c r="J122" s="53" t="str">
        <f t="shared" si="10"/>
        <v>-</v>
      </c>
      <c r="K122" s="54"/>
      <c r="L122" s="61" t="str">
        <f t="shared" si="11"/>
        <v>-</v>
      </c>
      <c r="M122" s="62"/>
      <c r="N122" s="62"/>
      <c r="O122" s="63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41" t="str">
        <f>+$G$84</f>
        <v>-</v>
      </c>
      <c r="J123" s="53" t="str">
        <f t="shared" si="10"/>
        <v>-</v>
      </c>
      <c r="K123" s="54"/>
      <c r="L123" s="61" t="str">
        <f t="shared" si="11"/>
        <v>-</v>
      </c>
      <c r="M123" s="62"/>
      <c r="N123" s="62"/>
      <c r="O123" s="63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41" t="str">
        <f>+$G$85</f>
        <v>-</v>
      </c>
      <c r="J124" s="53" t="str">
        <f t="shared" si="10"/>
        <v>-</v>
      </c>
      <c r="K124" s="54"/>
      <c r="L124" s="61" t="str">
        <f t="shared" si="11"/>
        <v>-</v>
      </c>
      <c r="M124" s="62"/>
      <c r="N124" s="62"/>
      <c r="O124" s="63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41" t="str">
        <f>+$G$86</f>
        <v>-</v>
      </c>
      <c r="J125" s="53" t="str">
        <f t="shared" si="10"/>
        <v>-</v>
      </c>
      <c r="K125" s="54"/>
      <c r="L125" s="61" t="str">
        <f t="shared" si="11"/>
        <v>-</v>
      </c>
      <c r="M125" s="62"/>
      <c r="N125" s="62"/>
      <c r="O125" s="63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41" t="str">
        <f>+$H$79</f>
        <v>-</v>
      </c>
      <c r="J126" s="53" t="str">
        <f t="shared" si="10"/>
        <v>-</v>
      </c>
      <c r="K126" s="54"/>
      <c r="L126" s="61" t="str">
        <f t="shared" si="11"/>
        <v>-</v>
      </c>
      <c r="M126" s="62"/>
      <c r="N126" s="62"/>
      <c r="O126" s="63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41" t="str">
        <f>+$H$80</f>
        <v>-</v>
      </c>
      <c r="J127" s="53" t="str">
        <f t="shared" si="10"/>
        <v>-</v>
      </c>
      <c r="K127" s="54"/>
      <c r="L127" s="61" t="str">
        <f t="shared" si="11"/>
        <v>-</v>
      </c>
      <c r="M127" s="62"/>
      <c r="N127" s="62"/>
      <c r="O127" s="63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41" t="str">
        <f>+$H$81</f>
        <v>-</v>
      </c>
      <c r="J128" s="53" t="str">
        <f t="shared" si="10"/>
        <v>-</v>
      </c>
      <c r="K128" s="54"/>
      <c r="L128" s="61" t="str">
        <f t="shared" si="11"/>
        <v>-</v>
      </c>
      <c r="M128" s="62"/>
      <c r="N128" s="62"/>
      <c r="O128" s="63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233</v>
      </c>
      <c r="C129" s="32"/>
      <c r="D129" s="55"/>
      <c r="E129" s="56"/>
      <c r="F129" s="56"/>
      <c r="G129" s="57"/>
      <c r="H129" s="40">
        <f>+$H$52</f>
        <v>0</v>
      </c>
      <c r="I129" s="41" t="str">
        <f>+$H$82</f>
        <v>-</v>
      </c>
      <c r="J129" s="53" t="str">
        <f t="shared" si="10"/>
        <v>-</v>
      </c>
      <c r="K129" s="54"/>
      <c r="L129" s="61" t="str">
        <f t="shared" si="11"/>
        <v>-</v>
      </c>
      <c r="M129" s="62"/>
      <c r="N129" s="62"/>
      <c r="O129" s="63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234</v>
      </c>
      <c r="C130" s="32"/>
      <c r="D130" s="55"/>
      <c r="E130" s="56"/>
      <c r="F130" s="56"/>
      <c r="G130" s="57"/>
      <c r="H130" s="40">
        <f>+$H$53</f>
        <v>0</v>
      </c>
      <c r="I130" s="41" t="str">
        <f>+$H$83</f>
        <v>-</v>
      </c>
      <c r="J130" s="53" t="str">
        <f t="shared" si="10"/>
        <v>-</v>
      </c>
      <c r="K130" s="54"/>
      <c r="L130" s="61" t="str">
        <f t="shared" si="11"/>
        <v>-</v>
      </c>
      <c r="M130" s="62"/>
      <c r="N130" s="62"/>
      <c r="O130" s="63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41" t="str">
        <f>+$H$84</f>
        <v>-</v>
      </c>
      <c r="J131" s="53" t="str">
        <f t="shared" si="10"/>
        <v>-</v>
      </c>
      <c r="K131" s="54"/>
      <c r="L131" s="61" t="str">
        <f t="shared" si="11"/>
        <v>-</v>
      </c>
      <c r="M131" s="62"/>
      <c r="N131" s="62"/>
      <c r="O131" s="63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41" t="str">
        <f>+$H$85</f>
        <v>-</v>
      </c>
      <c r="J132" s="53" t="str">
        <f t="shared" si="10"/>
        <v>-</v>
      </c>
      <c r="K132" s="54"/>
      <c r="L132" s="61" t="str">
        <f t="shared" si="11"/>
        <v>-</v>
      </c>
      <c r="M132" s="62"/>
      <c r="N132" s="62"/>
      <c r="O132" s="63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41" t="str">
        <f>+$H$86</f>
        <v>-</v>
      </c>
      <c r="J133" s="53" t="str">
        <f t="shared" si="10"/>
        <v>-</v>
      </c>
      <c r="K133" s="54"/>
      <c r="L133" s="61" t="str">
        <f t="shared" si="11"/>
        <v>-</v>
      </c>
      <c r="M133" s="62"/>
      <c r="N133" s="62"/>
      <c r="O133" s="63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41" t="str">
        <f>+$I$79</f>
        <v>-</v>
      </c>
      <c r="J134" s="53" t="str">
        <f t="shared" si="10"/>
        <v>-</v>
      </c>
      <c r="K134" s="54"/>
      <c r="L134" s="61" t="str">
        <f t="shared" si="11"/>
        <v>-</v>
      </c>
      <c r="M134" s="62"/>
      <c r="N134" s="62"/>
      <c r="O134" s="63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41" t="str">
        <f>+$I$80</f>
        <v>-</v>
      </c>
      <c r="J135" s="53" t="str">
        <f t="shared" si="10"/>
        <v>-</v>
      </c>
      <c r="K135" s="54"/>
      <c r="L135" s="61" t="str">
        <f t="shared" si="11"/>
        <v>-</v>
      </c>
      <c r="M135" s="62"/>
      <c r="N135" s="62"/>
      <c r="O135" s="63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41" t="str">
        <f>+$I$81</f>
        <v>-</v>
      </c>
      <c r="J136" s="53" t="str">
        <f t="shared" si="10"/>
        <v>-</v>
      </c>
      <c r="K136" s="54"/>
      <c r="L136" s="61" t="str">
        <f t="shared" si="11"/>
        <v>-</v>
      </c>
      <c r="M136" s="62"/>
      <c r="N136" s="62"/>
      <c r="O136" s="63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41" t="str">
        <f>+$I$82</f>
        <v>-</v>
      </c>
      <c r="J137" s="53" t="str">
        <f t="shared" si="10"/>
        <v>-</v>
      </c>
      <c r="K137" s="54"/>
      <c r="L137" s="61" t="str">
        <f t="shared" si="11"/>
        <v>-</v>
      </c>
      <c r="M137" s="62"/>
      <c r="N137" s="62"/>
      <c r="O137" s="63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41" t="str">
        <f>+$I$83</f>
        <v>-</v>
      </c>
      <c r="J138" s="53" t="str">
        <f t="shared" si="10"/>
        <v>-</v>
      </c>
      <c r="K138" s="54"/>
      <c r="L138" s="61" t="str">
        <f t="shared" si="11"/>
        <v>-</v>
      </c>
      <c r="M138" s="62"/>
      <c r="N138" s="62"/>
      <c r="O138" s="63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41" t="str">
        <f>+$I$84</f>
        <v>-</v>
      </c>
      <c r="J139" s="53" t="str">
        <f t="shared" si="10"/>
        <v>-</v>
      </c>
      <c r="K139" s="54"/>
      <c r="L139" s="61" t="str">
        <f t="shared" si="11"/>
        <v>-</v>
      </c>
      <c r="M139" s="62"/>
      <c r="N139" s="62"/>
      <c r="O139" s="63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41" t="str">
        <f>+$I$85</f>
        <v>-</v>
      </c>
      <c r="J140" s="53" t="str">
        <f t="shared" si="10"/>
        <v>-</v>
      </c>
      <c r="K140" s="54"/>
      <c r="L140" s="61" t="str">
        <f t="shared" si="11"/>
        <v>-</v>
      </c>
      <c r="M140" s="62"/>
      <c r="N140" s="62"/>
      <c r="O140" s="63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41" t="str">
        <f>+$I$86</f>
        <v>-</v>
      </c>
      <c r="J141" s="53" t="str">
        <f t="shared" si="10"/>
        <v>-</v>
      </c>
      <c r="K141" s="54"/>
      <c r="L141" s="61" t="str">
        <f t="shared" si="11"/>
        <v>-</v>
      </c>
      <c r="M141" s="62"/>
      <c r="N141" s="62"/>
      <c r="O141" s="63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41" t="str">
        <f>+$J$79</f>
        <v>-</v>
      </c>
      <c r="J142" s="53" t="str">
        <f t="shared" si="10"/>
        <v>-</v>
      </c>
      <c r="K142" s="54"/>
      <c r="L142" s="61" t="str">
        <f t="shared" si="11"/>
        <v>-</v>
      </c>
      <c r="M142" s="62"/>
      <c r="N142" s="62"/>
      <c r="O142" s="63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41" t="str">
        <f>+$J$80</f>
        <v>-</v>
      </c>
      <c r="J143" s="53" t="str">
        <f t="shared" si="10"/>
        <v>-</v>
      </c>
      <c r="K143" s="54"/>
      <c r="L143" s="61" t="str">
        <f t="shared" si="11"/>
        <v>-</v>
      </c>
      <c r="M143" s="62"/>
      <c r="N143" s="62"/>
      <c r="O143" s="63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41" t="str">
        <f>+$J$81</f>
        <v>-</v>
      </c>
      <c r="J144" s="53" t="str">
        <f t="shared" si="10"/>
        <v>-</v>
      </c>
      <c r="K144" s="54"/>
      <c r="L144" s="61" t="str">
        <f t="shared" si="11"/>
        <v>-</v>
      </c>
      <c r="M144" s="62"/>
      <c r="N144" s="62"/>
      <c r="O144" s="63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41" t="str">
        <f>+$J$82</f>
        <v>-</v>
      </c>
      <c r="J145" s="53" t="str">
        <f t="shared" si="10"/>
        <v>-</v>
      </c>
      <c r="K145" s="54"/>
      <c r="L145" s="61" t="str">
        <f t="shared" si="11"/>
        <v>-</v>
      </c>
      <c r="M145" s="62"/>
      <c r="N145" s="62"/>
      <c r="O145" s="63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41" t="str">
        <f>+$J$83</f>
        <v>-</v>
      </c>
      <c r="J146" s="53" t="str">
        <f t="shared" si="10"/>
        <v>-</v>
      </c>
      <c r="K146" s="54"/>
      <c r="L146" s="61" t="str">
        <f t="shared" si="11"/>
        <v>-</v>
      </c>
      <c r="M146" s="62"/>
      <c r="N146" s="62"/>
      <c r="O146" s="63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41" t="str">
        <f>+$J$84</f>
        <v>-</v>
      </c>
      <c r="J147" s="53" t="str">
        <f t="shared" si="10"/>
        <v>-</v>
      </c>
      <c r="K147" s="54"/>
      <c r="L147" s="61" t="str">
        <f t="shared" si="11"/>
        <v>-</v>
      </c>
      <c r="M147" s="62"/>
      <c r="N147" s="62"/>
      <c r="O147" s="63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41" t="str">
        <f>+$J$85</f>
        <v>-</v>
      </c>
      <c r="J148" s="53" t="str">
        <f t="shared" si="10"/>
        <v>-</v>
      </c>
      <c r="K148" s="54"/>
      <c r="L148" s="61" t="str">
        <f t="shared" si="11"/>
        <v>-</v>
      </c>
      <c r="M148" s="62"/>
      <c r="N148" s="62"/>
      <c r="O148" s="63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41" t="str">
        <f>+$J$86</f>
        <v>-</v>
      </c>
      <c r="J149" s="53" t="str">
        <f t="shared" si="10"/>
        <v>-</v>
      </c>
      <c r="K149" s="54"/>
      <c r="L149" s="61" t="str">
        <f t="shared" si="11"/>
        <v>-</v>
      </c>
      <c r="M149" s="62"/>
      <c r="N149" s="62"/>
      <c r="O149" s="63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224</v>
      </c>
      <c r="C150" s="32"/>
      <c r="D150" s="33" t="s">
        <v>227</v>
      </c>
      <c r="H150" s="33" t="s">
        <v>225</v>
      </c>
      <c r="I150" s="33" t="s">
        <v>204</v>
      </c>
      <c r="J150" s="33" t="s">
        <v>226</v>
      </c>
      <c r="L150" s="33" t="s">
        <v>229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41" t="str">
        <f>+$K$79</f>
        <v>-</v>
      </c>
      <c r="J151" s="53" t="str">
        <f>+IF(I151="-","-",IF(I151&gt;=0.15,"POS","NEG"))</f>
        <v>-</v>
      </c>
      <c r="K151" s="54"/>
      <c r="L151" s="61" t="str">
        <f>+IF(J151="-","-",IF(J151="NEG","-",CONCATENATE("1/",(ROUND(((EXP(4*I151))*54),-1)))))</f>
        <v>-</v>
      </c>
      <c r="M151" s="62"/>
      <c r="N151" s="62"/>
      <c r="O151" s="63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41" t="str">
        <f>+$K$80</f>
        <v>-</v>
      </c>
      <c r="J152" s="53" t="str">
        <f aca="true" t="shared" si="12" ref="J152:J190">+IF(I152="-","-",IF(I152&gt;=0.15,"POS","NEG"))</f>
        <v>-</v>
      </c>
      <c r="K152" s="54"/>
      <c r="L152" s="61" t="str">
        <f aca="true" t="shared" si="13" ref="L152:L190">+IF(J152="-","-",IF(J152="NEG","-",CONCATENATE("1/",(ROUND(((EXP(4*I152))*54),-1)))))</f>
        <v>-</v>
      </c>
      <c r="M152" s="62"/>
      <c r="N152" s="62"/>
      <c r="O152" s="63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41" t="str">
        <f>+$K$81</f>
        <v>-</v>
      </c>
      <c r="J153" s="53" t="str">
        <f t="shared" si="12"/>
        <v>-</v>
      </c>
      <c r="K153" s="54"/>
      <c r="L153" s="61" t="str">
        <f t="shared" si="13"/>
        <v>-</v>
      </c>
      <c r="M153" s="62"/>
      <c r="N153" s="62"/>
      <c r="O153" s="63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41" t="str">
        <f>+$K$82</f>
        <v>-</v>
      </c>
      <c r="J154" s="53" t="str">
        <f t="shared" si="12"/>
        <v>-</v>
      </c>
      <c r="K154" s="54"/>
      <c r="L154" s="61" t="str">
        <f t="shared" si="13"/>
        <v>-</v>
      </c>
      <c r="M154" s="62"/>
      <c r="N154" s="62"/>
      <c r="O154" s="63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41" t="str">
        <f>+$K$83</f>
        <v>-</v>
      </c>
      <c r="J155" s="53" t="str">
        <f t="shared" si="12"/>
        <v>-</v>
      </c>
      <c r="K155" s="54"/>
      <c r="L155" s="61" t="str">
        <f t="shared" si="13"/>
        <v>-</v>
      </c>
      <c r="M155" s="62"/>
      <c r="N155" s="62"/>
      <c r="O155" s="63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41" t="str">
        <f>+$K$84</f>
        <v>-</v>
      </c>
      <c r="J156" s="53" t="str">
        <f t="shared" si="12"/>
        <v>-</v>
      </c>
      <c r="K156" s="54"/>
      <c r="L156" s="61" t="str">
        <f t="shared" si="13"/>
        <v>-</v>
      </c>
      <c r="M156" s="62"/>
      <c r="N156" s="62"/>
      <c r="O156" s="63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41" t="str">
        <f>+$K$85</f>
        <v>-</v>
      </c>
      <c r="J157" s="53" t="str">
        <f t="shared" si="12"/>
        <v>-</v>
      </c>
      <c r="K157" s="54"/>
      <c r="L157" s="61" t="str">
        <f t="shared" si="13"/>
        <v>-</v>
      </c>
      <c r="M157" s="62"/>
      <c r="N157" s="62"/>
      <c r="O157" s="63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41" t="str">
        <f>+$K$86</f>
        <v>-</v>
      </c>
      <c r="J158" s="53" t="str">
        <f t="shared" si="12"/>
        <v>-</v>
      </c>
      <c r="K158" s="54"/>
      <c r="L158" s="61" t="str">
        <f t="shared" si="13"/>
        <v>-</v>
      </c>
      <c r="M158" s="62"/>
      <c r="N158" s="62"/>
      <c r="O158" s="63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41" t="str">
        <f>+$L$79</f>
        <v>-</v>
      </c>
      <c r="J159" s="53" t="str">
        <f t="shared" si="12"/>
        <v>-</v>
      </c>
      <c r="K159" s="54"/>
      <c r="L159" s="61" t="str">
        <f t="shared" si="13"/>
        <v>-</v>
      </c>
      <c r="M159" s="62"/>
      <c r="N159" s="62"/>
      <c r="O159" s="63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41" t="str">
        <f>+$L$80</f>
        <v>-</v>
      </c>
      <c r="J160" s="53" t="str">
        <f t="shared" si="12"/>
        <v>-</v>
      </c>
      <c r="K160" s="54"/>
      <c r="L160" s="61" t="str">
        <f t="shared" si="13"/>
        <v>-</v>
      </c>
      <c r="M160" s="62"/>
      <c r="N160" s="62"/>
      <c r="O160" s="63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41" t="str">
        <f>+$L$81</f>
        <v>-</v>
      </c>
      <c r="J161" s="53" t="str">
        <f t="shared" si="12"/>
        <v>-</v>
      </c>
      <c r="K161" s="54"/>
      <c r="L161" s="61" t="str">
        <f t="shared" si="13"/>
        <v>-</v>
      </c>
      <c r="M161" s="62"/>
      <c r="N161" s="62"/>
      <c r="O161" s="63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41" t="str">
        <f>+$L$82</f>
        <v>-</v>
      </c>
      <c r="J162" s="53" t="str">
        <f t="shared" si="12"/>
        <v>-</v>
      </c>
      <c r="K162" s="54"/>
      <c r="L162" s="61" t="str">
        <f t="shared" si="13"/>
        <v>-</v>
      </c>
      <c r="M162" s="62"/>
      <c r="N162" s="62"/>
      <c r="O162" s="63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41" t="str">
        <f>+$L$83</f>
        <v>-</v>
      </c>
      <c r="J163" s="53" t="str">
        <f t="shared" si="12"/>
        <v>-</v>
      </c>
      <c r="K163" s="54"/>
      <c r="L163" s="61" t="str">
        <f t="shared" si="13"/>
        <v>-</v>
      </c>
      <c r="M163" s="62"/>
      <c r="N163" s="62"/>
      <c r="O163" s="63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41" t="str">
        <f>+$L$84</f>
        <v>-</v>
      </c>
      <c r="J164" s="53" t="str">
        <f t="shared" si="12"/>
        <v>-</v>
      </c>
      <c r="K164" s="54"/>
      <c r="L164" s="61" t="str">
        <f t="shared" si="13"/>
        <v>-</v>
      </c>
      <c r="M164" s="62"/>
      <c r="N164" s="62"/>
      <c r="O164" s="63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41" t="str">
        <f>+$L$85</f>
        <v>-</v>
      </c>
      <c r="J165" s="53" t="str">
        <f t="shared" si="12"/>
        <v>-</v>
      </c>
      <c r="K165" s="54"/>
      <c r="L165" s="61" t="str">
        <f t="shared" si="13"/>
        <v>-</v>
      </c>
      <c r="M165" s="62"/>
      <c r="N165" s="62"/>
      <c r="O165" s="63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41" t="str">
        <f>+$L$86</f>
        <v>-</v>
      </c>
      <c r="J166" s="53" t="str">
        <f t="shared" si="12"/>
        <v>-</v>
      </c>
      <c r="K166" s="54"/>
      <c r="L166" s="61" t="str">
        <f t="shared" si="13"/>
        <v>-</v>
      </c>
      <c r="M166" s="62"/>
      <c r="N166" s="62"/>
      <c r="O166" s="63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41" t="str">
        <f>+$M$79</f>
        <v>-</v>
      </c>
      <c r="J167" s="53" t="str">
        <f t="shared" si="12"/>
        <v>-</v>
      </c>
      <c r="K167" s="54"/>
      <c r="L167" s="61" t="str">
        <f t="shared" si="13"/>
        <v>-</v>
      </c>
      <c r="M167" s="62"/>
      <c r="N167" s="62"/>
      <c r="O167" s="63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41" t="str">
        <f>+$M$80</f>
        <v>-</v>
      </c>
      <c r="J168" s="53" t="str">
        <f t="shared" si="12"/>
        <v>-</v>
      </c>
      <c r="K168" s="54"/>
      <c r="L168" s="61" t="str">
        <f t="shared" si="13"/>
        <v>-</v>
      </c>
      <c r="M168" s="62"/>
      <c r="N168" s="62"/>
      <c r="O168" s="63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41" t="str">
        <f>+$M$81</f>
        <v>-</v>
      </c>
      <c r="J169" s="53" t="str">
        <f t="shared" si="12"/>
        <v>-</v>
      </c>
      <c r="K169" s="54"/>
      <c r="L169" s="61" t="str">
        <f t="shared" si="13"/>
        <v>-</v>
      </c>
      <c r="M169" s="62"/>
      <c r="N169" s="62"/>
      <c r="O169" s="63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41" t="str">
        <f>+$M$82</f>
        <v>-</v>
      </c>
      <c r="J170" s="53" t="str">
        <f t="shared" si="12"/>
        <v>-</v>
      </c>
      <c r="K170" s="54"/>
      <c r="L170" s="61" t="str">
        <f t="shared" si="13"/>
        <v>-</v>
      </c>
      <c r="M170" s="62"/>
      <c r="N170" s="62"/>
      <c r="O170" s="63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41" t="str">
        <f>+$M$83</f>
        <v>-</v>
      </c>
      <c r="J171" s="53" t="str">
        <f t="shared" si="12"/>
        <v>-</v>
      </c>
      <c r="K171" s="54"/>
      <c r="L171" s="61" t="str">
        <f t="shared" si="13"/>
        <v>-</v>
      </c>
      <c r="M171" s="62"/>
      <c r="N171" s="62"/>
      <c r="O171" s="63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41" t="str">
        <f>+$M$84</f>
        <v>-</v>
      </c>
      <c r="J172" s="53" t="str">
        <f t="shared" si="12"/>
        <v>-</v>
      </c>
      <c r="K172" s="54"/>
      <c r="L172" s="61" t="str">
        <f t="shared" si="13"/>
        <v>-</v>
      </c>
      <c r="M172" s="62"/>
      <c r="N172" s="62"/>
      <c r="O172" s="63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41" t="str">
        <f>+$M$85</f>
        <v>-</v>
      </c>
      <c r="J173" s="53" t="str">
        <f t="shared" si="12"/>
        <v>-</v>
      </c>
      <c r="K173" s="54"/>
      <c r="L173" s="61" t="str">
        <f t="shared" si="13"/>
        <v>-</v>
      </c>
      <c r="M173" s="62"/>
      <c r="N173" s="62"/>
      <c r="O173" s="63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41" t="str">
        <f>+$M$86</f>
        <v>-</v>
      </c>
      <c r="J174" s="53" t="str">
        <f t="shared" si="12"/>
        <v>-</v>
      </c>
      <c r="K174" s="54"/>
      <c r="L174" s="61" t="str">
        <f t="shared" si="13"/>
        <v>-</v>
      </c>
      <c r="M174" s="62"/>
      <c r="N174" s="62"/>
      <c r="O174" s="63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41" t="str">
        <f>+$N$79</f>
        <v>-</v>
      </c>
      <c r="J175" s="53" t="str">
        <f t="shared" si="12"/>
        <v>-</v>
      </c>
      <c r="K175" s="54"/>
      <c r="L175" s="61" t="str">
        <f t="shared" si="13"/>
        <v>-</v>
      </c>
      <c r="M175" s="62"/>
      <c r="N175" s="62"/>
      <c r="O175" s="63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41" t="str">
        <f>+$N$80</f>
        <v>-</v>
      </c>
      <c r="J176" s="53" t="str">
        <f t="shared" si="12"/>
        <v>-</v>
      </c>
      <c r="K176" s="54"/>
      <c r="L176" s="61" t="str">
        <f t="shared" si="13"/>
        <v>-</v>
      </c>
      <c r="M176" s="62"/>
      <c r="N176" s="62"/>
      <c r="O176" s="63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41" t="str">
        <f>+$N$81</f>
        <v>-</v>
      </c>
      <c r="J177" s="53" t="str">
        <f t="shared" si="12"/>
        <v>-</v>
      </c>
      <c r="K177" s="54"/>
      <c r="L177" s="61" t="str">
        <f t="shared" si="13"/>
        <v>-</v>
      </c>
      <c r="M177" s="62"/>
      <c r="N177" s="62"/>
      <c r="O177" s="63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41" t="str">
        <f>+$N$82</f>
        <v>-</v>
      </c>
      <c r="J178" s="53" t="str">
        <f t="shared" si="12"/>
        <v>-</v>
      </c>
      <c r="K178" s="54"/>
      <c r="L178" s="61" t="str">
        <f t="shared" si="13"/>
        <v>-</v>
      </c>
      <c r="M178" s="62"/>
      <c r="N178" s="62"/>
      <c r="O178" s="63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41" t="str">
        <f>+$N$83</f>
        <v>-</v>
      </c>
      <c r="J179" s="53" t="str">
        <f t="shared" si="12"/>
        <v>-</v>
      </c>
      <c r="K179" s="54"/>
      <c r="L179" s="61" t="str">
        <f t="shared" si="13"/>
        <v>-</v>
      </c>
      <c r="M179" s="62"/>
      <c r="N179" s="62"/>
      <c r="O179" s="63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41" t="str">
        <f>+$N$84</f>
        <v>-</v>
      </c>
      <c r="J180" s="53" t="str">
        <f t="shared" si="12"/>
        <v>-</v>
      </c>
      <c r="K180" s="54"/>
      <c r="L180" s="61" t="str">
        <f t="shared" si="13"/>
        <v>-</v>
      </c>
      <c r="M180" s="62"/>
      <c r="N180" s="62"/>
      <c r="O180" s="63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41" t="str">
        <f>+$N$85</f>
        <v>-</v>
      </c>
      <c r="J181" s="53" t="str">
        <f t="shared" si="12"/>
        <v>-</v>
      </c>
      <c r="K181" s="54"/>
      <c r="L181" s="61" t="str">
        <f t="shared" si="13"/>
        <v>-</v>
      </c>
      <c r="M181" s="62"/>
      <c r="N181" s="62"/>
      <c r="O181" s="63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41" t="str">
        <f>+$N$86</f>
        <v>-</v>
      </c>
      <c r="J182" s="53" t="str">
        <f t="shared" si="12"/>
        <v>-</v>
      </c>
      <c r="K182" s="54"/>
      <c r="L182" s="61" t="str">
        <f t="shared" si="13"/>
        <v>-</v>
      </c>
      <c r="M182" s="62"/>
      <c r="N182" s="62"/>
      <c r="O182" s="63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41" t="str">
        <f>+$O$79</f>
        <v>-</v>
      </c>
      <c r="J183" s="53" t="str">
        <f t="shared" si="12"/>
        <v>-</v>
      </c>
      <c r="K183" s="54"/>
      <c r="L183" s="61" t="str">
        <f t="shared" si="13"/>
        <v>-</v>
      </c>
      <c r="M183" s="62"/>
      <c r="N183" s="62"/>
      <c r="O183" s="63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41" t="str">
        <f>+$O$80</f>
        <v>-</v>
      </c>
      <c r="J184" s="53" t="str">
        <f t="shared" si="12"/>
        <v>-</v>
      </c>
      <c r="K184" s="54"/>
      <c r="L184" s="61" t="str">
        <f t="shared" si="13"/>
        <v>-</v>
      </c>
      <c r="M184" s="62"/>
      <c r="N184" s="62"/>
      <c r="O184" s="63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41" t="str">
        <f>+$O$81</f>
        <v>-</v>
      </c>
      <c r="J185" s="53" t="str">
        <f t="shared" si="12"/>
        <v>-</v>
      </c>
      <c r="K185" s="54"/>
      <c r="L185" s="61" t="str">
        <f t="shared" si="13"/>
        <v>-</v>
      </c>
      <c r="M185" s="62"/>
      <c r="N185" s="62"/>
      <c r="O185" s="63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41" t="str">
        <f>+$O$82</f>
        <v>-</v>
      </c>
      <c r="J186" s="53" t="str">
        <f t="shared" si="12"/>
        <v>-</v>
      </c>
      <c r="K186" s="54"/>
      <c r="L186" s="61" t="str">
        <f t="shared" si="13"/>
        <v>-</v>
      </c>
      <c r="M186" s="62"/>
      <c r="N186" s="62"/>
      <c r="O186" s="63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41" t="str">
        <f>+$O$83</f>
        <v>-</v>
      </c>
      <c r="J187" s="53" t="str">
        <f t="shared" si="12"/>
        <v>-</v>
      </c>
      <c r="K187" s="54"/>
      <c r="L187" s="61" t="str">
        <f t="shared" si="13"/>
        <v>-</v>
      </c>
      <c r="M187" s="62"/>
      <c r="N187" s="62"/>
      <c r="O187" s="63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41" t="str">
        <f>+$O$84</f>
        <v>-</v>
      </c>
      <c r="J188" s="53" t="str">
        <f t="shared" si="12"/>
        <v>-</v>
      </c>
      <c r="K188" s="54"/>
      <c r="L188" s="61" t="str">
        <f t="shared" si="13"/>
        <v>-</v>
      </c>
      <c r="M188" s="62"/>
      <c r="N188" s="62"/>
      <c r="O188" s="63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41" t="str">
        <f>+$O$85</f>
        <v>-</v>
      </c>
      <c r="J189" s="53" t="str">
        <f t="shared" si="12"/>
        <v>-</v>
      </c>
      <c r="K189" s="54"/>
      <c r="L189" s="61" t="str">
        <f t="shared" si="13"/>
        <v>-</v>
      </c>
      <c r="M189" s="62"/>
      <c r="N189" s="62"/>
      <c r="O189" s="63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41" t="str">
        <f>+$O$86</f>
        <v>-</v>
      </c>
      <c r="J190" s="53" t="str">
        <f t="shared" si="12"/>
        <v>-</v>
      </c>
      <c r="K190" s="54"/>
      <c r="L190" s="61" t="str">
        <f t="shared" si="13"/>
        <v>-</v>
      </c>
      <c r="M190" s="62"/>
      <c r="N190" s="62"/>
      <c r="O190" s="63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313">
    <mergeCell ref="L190:O190"/>
    <mergeCell ref="L181:O181"/>
    <mergeCell ref="L182:O182"/>
    <mergeCell ref="L183:O183"/>
    <mergeCell ref="L184:O184"/>
    <mergeCell ref="L185:O185"/>
    <mergeCell ref="L186:O186"/>
    <mergeCell ref="L187:O187"/>
    <mergeCell ref="L188:O188"/>
    <mergeCell ref="L189:O189"/>
    <mergeCell ref="L178:O178"/>
    <mergeCell ref="L179:O179"/>
    <mergeCell ref="L180:O180"/>
    <mergeCell ref="L166:O166"/>
    <mergeCell ref="L167:O167"/>
    <mergeCell ref="L168:O168"/>
    <mergeCell ref="L169:O169"/>
    <mergeCell ref="L170:O170"/>
    <mergeCell ref="L171:O171"/>
    <mergeCell ref="L172:O172"/>
    <mergeCell ref="L177:O177"/>
    <mergeCell ref="L154:O154"/>
    <mergeCell ref="L155:O155"/>
    <mergeCell ref="L156:O156"/>
    <mergeCell ref="L157:O157"/>
    <mergeCell ref="L158:O158"/>
    <mergeCell ref="L163:O163"/>
    <mergeCell ref="L164:O164"/>
    <mergeCell ref="L173:O173"/>
    <mergeCell ref="L174:O174"/>
    <mergeCell ref="L175:O175"/>
    <mergeCell ref="L176:O176"/>
    <mergeCell ref="L165:O165"/>
    <mergeCell ref="L148:O148"/>
    <mergeCell ref="L149:O149"/>
    <mergeCell ref="L151:O151"/>
    <mergeCell ref="L152:O152"/>
    <mergeCell ref="L153:O153"/>
    <mergeCell ref="L159:O159"/>
    <mergeCell ref="L160:O160"/>
    <mergeCell ref="L161:O161"/>
    <mergeCell ref="L162:O162"/>
    <mergeCell ref="L136:O136"/>
    <mergeCell ref="L137:O137"/>
    <mergeCell ref="L138:O138"/>
    <mergeCell ref="L139:O139"/>
    <mergeCell ref="L140:O140"/>
    <mergeCell ref="L133:O133"/>
    <mergeCell ref="L134:O134"/>
    <mergeCell ref="L135:O135"/>
    <mergeCell ref="L145:O145"/>
    <mergeCell ref="L146:O146"/>
    <mergeCell ref="L147:O147"/>
    <mergeCell ref="L141:O141"/>
    <mergeCell ref="L142:O142"/>
    <mergeCell ref="L143:O143"/>
    <mergeCell ref="L144:O144"/>
    <mergeCell ref="L121:O121"/>
    <mergeCell ref="L122:O122"/>
    <mergeCell ref="L123:O123"/>
    <mergeCell ref="L124:O124"/>
    <mergeCell ref="L125:O125"/>
    <mergeCell ref="L126:O126"/>
    <mergeCell ref="L127:O127"/>
    <mergeCell ref="L128:O128"/>
    <mergeCell ref="L129:O129"/>
    <mergeCell ref="L130:O130"/>
    <mergeCell ref="L131:O131"/>
    <mergeCell ref="L132:O132"/>
    <mergeCell ref="L109:O109"/>
    <mergeCell ref="L110:O110"/>
    <mergeCell ref="L111:O111"/>
    <mergeCell ref="L112:O112"/>
    <mergeCell ref="L113:O113"/>
    <mergeCell ref="L114:O114"/>
    <mergeCell ref="L115:O115"/>
    <mergeCell ref="L116:O116"/>
    <mergeCell ref="L117:O117"/>
    <mergeCell ref="L118:O118"/>
    <mergeCell ref="L119:O119"/>
    <mergeCell ref="L120:O120"/>
    <mergeCell ref="J99:K99"/>
    <mergeCell ref="L98:O98"/>
    <mergeCell ref="L99:O99"/>
    <mergeCell ref="D98:G98"/>
    <mergeCell ref="D99:G99"/>
    <mergeCell ref="D105:G105"/>
    <mergeCell ref="D103:G103"/>
    <mergeCell ref="D104:G104"/>
    <mergeCell ref="J105:K105"/>
    <mergeCell ref="L106:O106"/>
    <mergeCell ref="L107:O107"/>
    <mergeCell ref="L108:O108"/>
    <mergeCell ref="F14:O14"/>
    <mergeCell ref="F15:O15"/>
    <mergeCell ref="B59:P59"/>
    <mergeCell ref="L100:O100"/>
    <mergeCell ref="L101:O101"/>
    <mergeCell ref="L102:O102"/>
    <mergeCell ref="B41:P41"/>
    <mergeCell ref="B5:P5"/>
    <mergeCell ref="B6:P6"/>
    <mergeCell ref="B62:P62"/>
    <mergeCell ref="L103:O103"/>
    <mergeCell ref="L104:O104"/>
    <mergeCell ref="L105:O105"/>
    <mergeCell ref="B42:P42"/>
    <mergeCell ref="B61:P61"/>
    <mergeCell ref="D45:O45"/>
    <mergeCell ref="J98:K98"/>
    <mergeCell ref="B8:O8"/>
    <mergeCell ref="B9:O9"/>
    <mergeCell ref="F11:H11"/>
    <mergeCell ref="J11:L11"/>
    <mergeCell ref="M11:O11"/>
    <mergeCell ref="F13:O13"/>
    <mergeCell ref="D97:G97"/>
    <mergeCell ref="B71:P71"/>
    <mergeCell ref="D75:O75"/>
    <mergeCell ref="J94:K94"/>
    <mergeCell ref="D94:G94"/>
    <mergeCell ref="J95:K95"/>
    <mergeCell ref="J96:K96"/>
    <mergeCell ref="J97:K97"/>
    <mergeCell ref="S41:AF42"/>
    <mergeCell ref="B70:P70"/>
    <mergeCell ref="I65:K65"/>
    <mergeCell ref="I66:K66"/>
    <mergeCell ref="D95:G95"/>
    <mergeCell ref="D96:G96"/>
    <mergeCell ref="D26:N26"/>
    <mergeCell ref="B17:O17"/>
    <mergeCell ref="B18:O18"/>
    <mergeCell ref="D100:G100"/>
    <mergeCell ref="D101:G101"/>
    <mergeCell ref="D102:G102"/>
    <mergeCell ref="L94:O94"/>
    <mergeCell ref="L95:O95"/>
    <mergeCell ref="L96:O96"/>
    <mergeCell ref="L97:O97"/>
    <mergeCell ref="D115:G115"/>
    <mergeCell ref="D106:G106"/>
    <mergeCell ref="D110:G110"/>
    <mergeCell ref="D111:G111"/>
    <mergeCell ref="D112:G112"/>
    <mergeCell ref="D113:G113"/>
    <mergeCell ref="D114:G114"/>
    <mergeCell ref="D107:G107"/>
    <mergeCell ref="D108:G108"/>
    <mergeCell ref="D109:G109"/>
    <mergeCell ref="D120:G120"/>
    <mergeCell ref="D121:G121"/>
    <mergeCell ref="D122:G122"/>
    <mergeCell ref="D123:G123"/>
    <mergeCell ref="D124:G124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69:G169"/>
    <mergeCell ref="D170:G170"/>
    <mergeCell ref="D145:G145"/>
    <mergeCell ref="D146:G146"/>
    <mergeCell ref="D147:G147"/>
    <mergeCell ref="D148:G148"/>
    <mergeCell ref="D149:G149"/>
    <mergeCell ref="D161:G161"/>
    <mergeCell ref="D162:G162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J156:K156"/>
    <mergeCell ref="J157:K157"/>
    <mergeCell ref="J158:K158"/>
    <mergeCell ref="D160:G160"/>
    <mergeCell ref="D179:G179"/>
    <mergeCell ref="D174:G174"/>
    <mergeCell ref="D175:G175"/>
    <mergeCell ref="D166:G166"/>
    <mergeCell ref="D167:G167"/>
    <mergeCell ref="D168:G168"/>
    <mergeCell ref="D164:G164"/>
    <mergeCell ref="D165:G165"/>
    <mergeCell ref="J140:K140"/>
    <mergeCell ref="J141:K141"/>
    <mergeCell ref="J142:K142"/>
    <mergeCell ref="J143:K143"/>
    <mergeCell ref="J144:K144"/>
    <mergeCell ref="J152:K152"/>
    <mergeCell ref="J153:K153"/>
    <mergeCell ref="J155:K155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59:G159"/>
    <mergeCell ref="D163:G163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1:K111"/>
    <mergeCell ref="J112:K112"/>
    <mergeCell ref="J113:K113"/>
    <mergeCell ref="J114:K114"/>
    <mergeCell ref="J119:K119"/>
    <mergeCell ref="J125:K125"/>
    <mergeCell ref="J106:K106"/>
    <mergeCell ref="J107:K107"/>
    <mergeCell ref="J108:K108"/>
    <mergeCell ref="J109:K109"/>
    <mergeCell ref="J115:K115"/>
    <mergeCell ref="J130:K130"/>
    <mergeCell ref="J116:K116"/>
    <mergeCell ref="J117:K117"/>
    <mergeCell ref="J118:K118"/>
    <mergeCell ref="J110:K110"/>
    <mergeCell ref="J131:K131"/>
    <mergeCell ref="J132:K132"/>
    <mergeCell ref="J133:K133"/>
    <mergeCell ref="J134:K134"/>
    <mergeCell ref="J145:K145"/>
    <mergeCell ref="J154:K154"/>
    <mergeCell ref="J147:K147"/>
    <mergeCell ref="J148:K148"/>
    <mergeCell ref="J149:K149"/>
    <mergeCell ref="J138:K138"/>
    <mergeCell ref="J139:K139"/>
    <mergeCell ref="J146:K146"/>
    <mergeCell ref="J165:K165"/>
    <mergeCell ref="J168:K168"/>
    <mergeCell ref="J100:K100"/>
    <mergeCell ref="J101:K101"/>
    <mergeCell ref="J102:K102"/>
    <mergeCell ref="J103:K103"/>
    <mergeCell ref="J104:K104"/>
    <mergeCell ref="J151:K151"/>
    <mergeCell ref="J159:K159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</mergeCells>
  <conditionalFormatting sqref="I65:K65">
    <cfRule type="cellIs" priority="27" dxfId="8" operator="equal">
      <formula>"ok"</formula>
    </cfRule>
  </conditionalFormatting>
  <conditionalFormatting sqref="I66:K66">
    <cfRule type="cellIs" priority="25" dxfId="9" operator="equal">
      <formula>"no"</formula>
    </cfRule>
    <cfRule type="cellIs" priority="26" dxfId="8" operator="equal">
      <formula>"ok"</formula>
    </cfRule>
  </conditionalFormatting>
  <conditionalFormatting sqref="J94:K149 J151:K190">
    <cfRule type="cellIs" priority="16" dxfId="10" operator="equal">
      <formula>"POS"</formula>
    </cfRule>
  </conditionalFormatting>
  <conditionalFormatting sqref="J94:K149">
    <cfRule type="cellIs" priority="11" dxfId="11" operator="equal">
      <formula>"POS"</formula>
    </cfRule>
  </conditionalFormatting>
  <conditionalFormatting sqref="J151:K190">
    <cfRule type="cellIs" priority="10" dxfId="11" operator="equal">
      <formula>"POS"</formula>
    </cfRule>
  </conditionalFormatting>
  <conditionalFormatting sqref="D79:O86">
    <cfRule type="cellIs" priority="2" dxfId="12" operator="greaterThanOrEqual" stopIfTrue="1">
      <formula>0.15</formula>
    </cfRule>
  </conditionalFormatting>
  <conditionalFormatting sqref="I94:I149 I151:I190">
    <cfRule type="cellIs" priority="1" dxfId="12" operator="greaterThanOrEqual" stopIfTrue="1">
      <formula>0.15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2021-07-12T08:53:42Z</dcterms:modified>
  <cp:category/>
  <cp:version/>
  <cp:contentType/>
  <cp:contentStatus/>
</cp:coreProperties>
</file>