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<sst xmlns="http://schemas.openxmlformats.org/spreadsheetml/2006/main" count="366" uniqueCount="237">
  <si>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</si>
  <si>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</si>
  <si>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</si>
  <si>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</si>
  <si>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</si>
  <si>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</si>
  <si>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</si>
  <si>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</si>
  <si>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</si>
  <si>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</si>
  <si>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</si>
  <si>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</si>
  <si>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</si>
  <si>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</si>
  <si>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</si>
  <si>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</si>
  <si>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</si>
  <si>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</si>
  <si>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</si>
  <si>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</si>
  <si>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</si>
  <si>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</si>
  <si>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</si>
  <si>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</si>
  <si>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</si>
  <si>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</si>
  <si>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</si>
  <si>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</si>
  <si>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</si>
  <si>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</si>
  <si>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</si>
  <si>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</si>
  <si>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</si>
  <si>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</si>
  <si>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</si>
  <si>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</si>
  <si>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</si>
  <si>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</si>
  <si>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</si>
  <si>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</si>
  <si>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</si>
  <si>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</si>
  <si>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</si>
  <si>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</si>
  <si>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</si>
  <si>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</si>
  <si>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</si>
  <si>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</si>
  <si>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</si>
  <si>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</si>
  <si>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</si>
  <si>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</si>
  <si>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</si>
  <si>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</si>
  <si>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</si>
  <si>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</si>
  <si>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</si>
  <si>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</si>
  <si>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</si>
  <si>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</si>
  <si>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</si>
  <si>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</si>
  <si>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</si>
  <si>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</si>
  <si>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</si>
  <si>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</si>
  <si>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</si>
  <si>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</si>
  <si>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</si>
  <si>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</si>
  <si>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</si>
  <si>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</si>
  <si>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</si>
  <si>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</si>
  <si>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</si>
  <si>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</si>
  <si>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</si>
  <si>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</si>
  <si>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</si>
  <si>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</si>
  <si>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</si>
  <si>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</si>
  <si>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</si>
  <si>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</si>
  <si>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</si>
  <si>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</si>
  <si>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</si>
  <si>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</si>
  <si>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</si>
  <si>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</si>
  <si>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</si>
  <si>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</si>
  <si>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</si>
  <si>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</si>
  <si>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</si>
  <si>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</si>
  <si>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</si>
  <si>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</si>
  <si>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</si>
  <si>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</si>
  <si>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</si>
  <si>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</si>
  <si>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</si>
  <si>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</si>
  <si>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</si>
  <si>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</si>
  <si>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</si>
  <si>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</si>
  <si>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</si>
  <si>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</si>
  <si>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</si>
  <si>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</si>
  <si>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</si>
  <si>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</si>
  <si>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</si>
  <si>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</si>
  <si>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</si>
  <si>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</si>
  <si>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</si>
  <si>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</si>
  <si>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</si>
  <si>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</si>
  <si>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</si>
  <si>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</si>
  <si>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</si>
  <si>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</si>
  <si>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</si>
  <si>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</si>
  <si>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</si>
  <si>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</si>
  <si>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</si>
  <si>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</si>
  <si>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</si>
  <si>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</si>
  <si>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</si>
  <si>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</si>
  <si>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</si>
  <si>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</si>
  <si>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</si>
  <si>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</si>
  <si>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</si>
  <si>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</si>
  <si>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</si>
  <si>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</si>
  <si>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</si>
  <si>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</si>
  <si>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</si>
  <si>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</si>
  <si>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</si>
  <si>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</si>
  <si>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</si>
  <si>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</si>
  <si>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</si>
  <si>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</si>
  <si>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</si>
  <si>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</si>
  <si>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</si>
  <si>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</si>
  <si>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</si>
  <si>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</si>
  <si>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</si>
  <si>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</si>
  <si>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</si>
  <si>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</si>
  <si>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</si>
  <si>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</si>
  <si>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</si>
  <si>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</si>
  <si>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</si>
  <si>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</si>
  <si>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</si>
  <si>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</si>
  <si>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</si>
  <si>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</si>
  <si>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</si>
  <si>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</si>
  <si>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</si>
  <si>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</si>
  <si>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</si>
  <si>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</si>
  <si>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</si>
  <si>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</si>
  <si>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</si>
  <si>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</si>
  <si>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</si>
  <si>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</si>
  <si>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</si>
  <si>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</si>
  <si>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</si>
  <si>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</si>
  <si>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</si>
  <si>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</si>
  <si>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</si>
  <si>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</si>
  <si>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</si>
  <si>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</si>
  <si>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</si>
  <si>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</si>
  <si>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</si>
  <si>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</si>
  <si>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</si>
  <si>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</si>
  <si>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</si>
  <si>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</si>
  <si>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</si>
  <si>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</si>
  <si>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</si>
  <si>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</si>
  <si>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</si>
  <si>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</si>
  <si>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</si>
  <si>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</si>
  <si>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</si>
  <si>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</si>
  <si>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</si>
  <si>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</si>
  <si>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</si>
  <si>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</si>
  <si>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</si>
  <si>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</si>
  <si>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</si>
  <si>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</si>
  <si>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</si>
  <si>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</si>
  <si>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</si>
  <si>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</si>
  <si>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</si>
  <si>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</si>
  <si>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</si>
  <si>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</si>
  <si>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</si>
  <si>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</si>
  <si>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INGEZIM AHSV COMPAC PLUS</t>
  </si>
  <si>
    <t>14.AHS.K.3</t>
  </si>
  <si>
    <t>BLOCKING % OF THE SAMPLES</t>
  </si>
  <si>
    <t>Blocking%</t>
  </si>
  <si>
    <t>Version 060314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</si>
</sst>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/>
      <protection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1" fillId="3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3" fillId="6" borderId="0" xfId="0" applyFont="1" applyFill="1" applyBorder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3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11</xdr:col>
      <xdr:colOff>371475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0" t="s">
        <v>232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5">
      <c r="B6" s="71" t="s">
        <v>233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ht="15">
      <c r="I7" s="1" t="s">
        <v>236</v>
      </c>
    </row>
    <row r="8" spans="2:15" ht="23.25">
      <c r="B8" s="59" t="s">
        <v>204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15">
      <c r="B9" s="60" t="s">
        <v>205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4"/>
      <c r="G11" s="75"/>
      <c r="H11" s="76"/>
      <c r="I11" s="31"/>
      <c r="J11" s="77" t="s">
        <v>207</v>
      </c>
      <c r="K11" s="77"/>
      <c r="L11" s="77"/>
      <c r="M11" s="78"/>
      <c r="N11" s="78"/>
      <c r="O11" s="78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7"/>
      <c r="G13" s="68"/>
      <c r="H13" s="68"/>
      <c r="I13" s="68"/>
      <c r="J13" s="68"/>
      <c r="K13" s="68"/>
      <c r="L13" s="68"/>
      <c r="M13" s="68"/>
      <c r="N13" s="68"/>
      <c r="O13" s="69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7"/>
      <c r="G14" s="68"/>
      <c r="H14" s="68"/>
      <c r="I14" s="68"/>
      <c r="J14" s="68"/>
      <c r="K14" s="68"/>
      <c r="L14" s="68"/>
      <c r="M14" s="68"/>
      <c r="N14" s="68"/>
      <c r="O14" s="69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7"/>
      <c r="G15" s="68"/>
      <c r="H15" s="68"/>
      <c r="I15" s="68"/>
      <c r="J15" s="68"/>
      <c r="K15" s="68"/>
      <c r="L15" s="68"/>
      <c r="M15" s="68"/>
      <c r="N15" s="68"/>
      <c r="O15" s="69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9" t="s">
        <v>208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2"/>
      <c r="AH17" s="19" t="s">
        <v>183</v>
      </c>
      <c r="AI17" s="20">
        <f>+$M$55</f>
        <v>0</v>
      </c>
    </row>
    <row r="18" spans="2:35" ht="15">
      <c r="B18" s="60" t="s">
        <v>209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58" t="s">
        <v>216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9" t="s">
        <v>219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S41" s="53" t="s">
        <v>203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H41" s="19" t="s">
        <v>113</v>
      </c>
      <c r="AI41" s="20">
        <f>+$D$55</f>
        <v>0</v>
      </c>
    </row>
    <row r="42" spans="2:35" ht="15">
      <c r="B42" s="60" t="s">
        <v>217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73" t="s">
        <v>218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4" t="s">
        <v>223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2" t="s">
        <v>220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55" t="e">
        <f>+IF(AVERAGE(V49:V50)&gt;1,"OK","NO")</f>
        <v>#N/A</v>
      </c>
      <c r="J65" s="56"/>
      <c r="K65" s="57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55" t="e">
        <f>+IF((AVERAGE(V47:V48))&lt;0.2,"OK","NO")</f>
        <v>#N/A</v>
      </c>
      <c r="J66" s="56"/>
      <c r="K66" s="57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4" t="s">
        <v>229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79" t="s">
        <v>234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IF(D49="","-",IF((AVERAGE($V$49:$V$50)-D49)/(AVERAGE($V$49:$V$50)-(AVERAGE($V$47:$V$48)))&lt;0,0,(AVERAGE($V$49:$V$50)-D49)/(AVERAGE($V$49:$V$50)-(AVERAGE($V$47:$V$48)))))</f>
        <v>-</v>
      </c>
      <c r="E79" s="52" t="str">
        <f aca="true" t="shared" si="2" ref="E79:O79">IF(E49="","-",IF((AVERAGE($V$49:$V$50)-E49)/(AVERAGE($V$49:$V$50)-(AVERAGE($V$47:$V$48)))&lt;0,0,(AVERAGE($V$49:$V$50)-E49)/(AVERAGE($V$49:$V$50)-(AVERAGE($V$47:$V$48)))))</f>
        <v>-</v>
      </c>
      <c r="F79" s="52" t="str">
        <f t="shared" si="2"/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IF(D50="","-",IF((AVERAGE($V$49:$V$50)-D50)/(AVERAGE($V$49:$V$50)-(AVERAGE($V$47:$V$48)))&lt;0,0,(AVERAGE($V$49:$V$50)-D50)/(AVERAGE($V$49:$V$50)-(AVERAGE($V$47:$V$48)))))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IF(D51="","-",IF((AVERAGE($V$49:$V$50)-D51)/(AVERAGE($V$49:$V$50)-(AVERAGE($V$47:$V$48)))&lt;0,0,(AVERAGE($V$49:$V$50)-D51)/(AVERAGE($V$49:$V$50)-(AVERAGE($V$47:$V$48)))))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2">IF(D52="","-",IF((AVERAGE($V$49:$V$50)-D52)/(AVERAGE($V$49:$V$50)-(AVERAGE($V$47:$V$48)))&lt;0,0,(AVERAGE($V$49:$V$50)-D52)/(AVERAGE($V$49:$V$50)-(AVERAGE($V$47:$V$48)))))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aca="true" t="shared" si="6" ref="D83:O83">IF(D53="","-",IF((AVERAGE($V$49:$V$50)-D53)/(AVERAGE($V$49:$V$50)-(AVERAGE($V$47:$V$48)))&lt;0,0,(AVERAGE($V$49:$V$50)-D53)/(AVERAGE($V$49:$V$50)-(AVERAGE($V$47:$V$48)))))</f>
        <v>-</v>
      </c>
      <c r="E83" s="52" t="str">
        <f t="shared" si="6"/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IF(D54="","-",IF((AVERAGE($V$49:$V$50)-D54)/(AVERAGE($V$49:$V$50)-(AVERAGE($V$47:$V$48)))&lt;0,0,(AVERAGE($V$49:$V$50)-D54)/(AVERAGE($V$49:$V$50)-(AVERAGE($V$47:$V$48)))))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IF(D55="","-",IF((AVERAGE($V$49:$V$50)-D55)/(AVERAGE($V$49:$V$50)-(AVERAGE($V$47:$V$48)))&lt;0,0,(AVERAGE($V$49:$V$50)-D55)/(AVERAGE($V$49:$V$50)-(AVERAGE($V$47:$V$48)))))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IF(D56="","-",IF((AVERAGE($V$49:$V$50)-D56)/(AVERAGE($V$49:$V$50)-(AVERAGE($V$47:$V$48)))&lt;0,0,(AVERAGE($V$49:$V$50)-D56)/(AVERAGE($V$49:$V$50)-(AVERAGE($V$47:$V$48)))))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9.5">
      <c r="B93" s="32" t="s">
        <v>225</v>
      </c>
      <c r="C93" s="32"/>
      <c r="D93" s="33" t="s">
        <v>226</v>
      </c>
      <c r="H93" s="33" t="s">
        <v>228</v>
      </c>
      <c r="I93" s="42" t="s">
        <v>235</v>
      </c>
      <c r="J93" s="33" t="s">
        <v>227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3"/>
      <c r="E94" s="64"/>
      <c r="F94" s="64"/>
      <c r="G94" s="65"/>
      <c r="H94" s="40">
        <f>+$D$49</f>
        <v>0</v>
      </c>
      <c r="I94" s="41" t="str">
        <f>+$D$79</f>
        <v>-</v>
      </c>
      <c r="J94" s="61" t="str">
        <f>+IF(I94="-","-",IF(I94&gt;0.5,"POS",(IF(I94&gt;=0.45,"DOUBT","NEG"))))</f>
        <v>-</v>
      </c>
      <c r="K94" s="62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3"/>
      <c r="E95" s="64"/>
      <c r="F95" s="64"/>
      <c r="G95" s="65"/>
      <c r="H95" s="40">
        <f>+$D$50</f>
        <v>0</v>
      </c>
      <c r="I95" s="41" t="str">
        <f>+$D$80</f>
        <v>-</v>
      </c>
      <c r="J95" s="61" t="str">
        <f aca="true" t="shared" si="10" ref="J95:J149">+IF(I95="-","-",IF(I95&gt;0.5,"POS",(IF(I95&gt;=0.45,"DOUBT","NEG"))))</f>
        <v>-</v>
      </c>
      <c r="K95" s="62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3"/>
      <c r="E96" s="64"/>
      <c r="F96" s="64"/>
      <c r="G96" s="65"/>
      <c r="H96" s="40">
        <f>+$D$51</f>
        <v>0</v>
      </c>
      <c r="I96" s="41" t="str">
        <f>+$D$81</f>
        <v>-</v>
      </c>
      <c r="J96" s="61" t="str">
        <f t="shared" si="10"/>
        <v>-</v>
      </c>
      <c r="K96" s="62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3"/>
      <c r="E97" s="64"/>
      <c r="F97" s="64"/>
      <c r="G97" s="65"/>
      <c r="H97" s="40">
        <f>+$D$52</f>
        <v>0</v>
      </c>
      <c r="I97" s="41" t="str">
        <f>+$D$82</f>
        <v>-</v>
      </c>
      <c r="J97" s="61" t="str">
        <f t="shared" si="10"/>
        <v>-</v>
      </c>
      <c r="K97" s="62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3"/>
      <c r="E98" s="64"/>
      <c r="F98" s="64"/>
      <c r="G98" s="65"/>
      <c r="H98" s="40">
        <f>+$D$53</f>
        <v>0</v>
      </c>
      <c r="I98" s="41" t="str">
        <f>+$D$83</f>
        <v>-</v>
      </c>
      <c r="J98" s="61" t="str">
        <f t="shared" si="10"/>
        <v>-</v>
      </c>
      <c r="K98" s="62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3"/>
      <c r="E99" s="64"/>
      <c r="F99" s="64"/>
      <c r="G99" s="65"/>
      <c r="H99" s="40">
        <f>+$D$54</f>
        <v>0</v>
      </c>
      <c r="I99" s="41" t="str">
        <f>+$D$84</f>
        <v>-</v>
      </c>
      <c r="J99" s="61" t="str">
        <f t="shared" si="10"/>
        <v>-</v>
      </c>
      <c r="K99" s="62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3"/>
      <c r="E100" s="64"/>
      <c r="F100" s="64"/>
      <c r="G100" s="65"/>
      <c r="H100" s="40">
        <f>+$D$55</f>
        <v>0</v>
      </c>
      <c r="I100" s="41" t="str">
        <f>+$D$85</f>
        <v>-</v>
      </c>
      <c r="J100" s="61" t="str">
        <f t="shared" si="10"/>
        <v>-</v>
      </c>
      <c r="K100" s="62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3"/>
      <c r="E101" s="64"/>
      <c r="F101" s="64"/>
      <c r="G101" s="65"/>
      <c r="H101" s="40">
        <f>+$D$56</f>
        <v>0</v>
      </c>
      <c r="I101" s="41" t="str">
        <f>+$D$86</f>
        <v>-</v>
      </c>
      <c r="J101" s="61" t="str">
        <f t="shared" si="10"/>
        <v>-</v>
      </c>
      <c r="K101" s="62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3"/>
      <c r="E102" s="64"/>
      <c r="F102" s="64"/>
      <c r="G102" s="65"/>
      <c r="H102" s="40">
        <f>+$E$49</f>
        <v>0</v>
      </c>
      <c r="I102" s="41" t="str">
        <f>+$E$79</f>
        <v>-</v>
      </c>
      <c r="J102" s="61" t="str">
        <f t="shared" si="10"/>
        <v>-</v>
      </c>
      <c r="K102" s="62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3"/>
      <c r="E103" s="64"/>
      <c r="F103" s="64"/>
      <c r="G103" s="65"/>
      <c r="H103" s="40">
        <f>+$E$50</f>
        <v>0</v>
      </c>
      <c r="I103" s="41" t="str">
        <f>+$E$80</f>
        <v>-</v>
      </c>
      <c r="J103" s="61" t="str">
        <f t="shared" si="10"/>
        <v>-</v>
      </c>
      <c r="K103" s="62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3"/>
      <c r="E104" s="64"/>
      <c r="F104" s="64"/>
      <c r="G104" s="65"/>
      <c r="H104" s="40">
        <f>+$E$51</f>
        <v>0</v>
      </c>
      <c r="I104" s="41" t="str">
        <f>+$E$81</f>
        <v>-</v>
      </c>
      <c r="J104" s="61" t="str">
        <f t="shared" si="10"/>
        <v>-</v>
      </c>
      <c r="K104" s="62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3"/>
      <c r="E105" s="64"/>
      <c r="F105" s="64"/>
      <c r="G105" s="65"/>
      <c r="H105" s="40">
        <f>+$E$52</f>
        <v>0</v>
      </c>
      <c r="I105" s="41" t="str">
        <f>+$E$82</f>
        <v>-</v>
      </c>
      <c r="J105" s="61" t="str">
        <f t="shared" si="10"/>
        <v>-</v>
      </c>
      <c r="K105" s="62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3"/>
      <c r="E106" s="64"/>
      <c r="F106" s="64"/>
      <c r="G106" s="65"/>
      <c r="H106" s="40">
        <f>+$E$53</f>
        <v>0</v>
      </c>
      <c r="I106" s="41" t="str">
        <f>+$E$83</f>
        <v>-</v>
      </c>
      <c r="J106" s="61" t="str">
        <f t="shared" si="10"/>
        <v>-</v>
      </c>
      <c r="K106" s="62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3"/>
      <c r="E107" s="64"/>
      <c r="F107" s="64"/>
      <c r="G107" s="65"/>
      <c r="H107" s="40">
        <f>+$E$54</f>
        <v>0</v>
      </c>
      <c r="I107" s="41" t="str">
        <f>+$E$84</f>
        <v>-</v>
      </c>
      <c r="J107" s="61" t="str">
        <f t="shared" si="10"/>
        <v>-</v>
      </c>
      <c r="K107" s="62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3"/>
      <c r="E108" s="64"/>
      <c r="F108" s="64"/>
      <c r="G108" s="65"/>
      <c r="H108" s="40">
        <f>+$E$55</f>
        <v>0</v>
      </c>
      <c r="I108" s="41" t="str">
        <f>+$E$85</f>
        <v>-</v>
      </c>
      <c r="J108" s="61" t="str">
        <f t="shared" si="10"/>
        <v>-</v>
      </c>
      <c r="K108" s="62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3"/>
      <c r="E109" s="64"/>
      <c r="F109" s="64"/>
      <c r="G109" s="65"/>
      <c r="H109" s="40">
        <f>+$E$56</f>
        <v>0</v>
      </c>
      <c r="I109" s="41" t="str">
        <f>+$E$86</f>
        <v>-</v>
      </c>
      <c r="J109" s="61" t="str">
        <f t="shared" si="10"/>
        <v>-</v>
      </c>
      <c r="K109" s="62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3"/>
      <c r="E110" s="64"/>
      <c r="F110" s="64"/>
      <c r="G110" s="65"/>
      <c r="H110" s="40">
        <f>+$F$49</f>
        <v>0</v>
      </c>
      <c r="I110" s="41" t="str">
        <f>+$F$79</f>
        <v>-</v>
      </c>
      <c r="J110" s="61" t="str">
        <f t="shared" si="10"/>
        <v>-</v>
      </c>
      <c r="K110" s="62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3"/>
      <c r="E111" s="64"/>
      <c r="F111" s="64"/>
      <c r="G111" s="65"/>
      <c r="H111" s="40">
        <f>+$F$50</f>
        <v>0</v>
      </c>
      <c r="I111" s="41" t="str">
        <f>+$F$80</f>
        <v>-</v>
      </c>
      <c r="J111" s="61" t="str">
        <f t="shared" si="10"/>
        <v>-</v>
      </c>
      <c r="K111" s="62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3"/>
      <c r="E112" s="64"/>
      <c r="F112" s="64"/>
      <c r="G112" s="65"/>
      <c r="H112" s="40">
        <f>+$F$51</f>
        <v>0</v>
      </c>
      <c r="I112" s="41" t="str">
        <f>+$F$81</f>
        <v>-</v>
      </c>
      <c r="J112" s="61" t="str">
        <f t="shared" si="10"/>
        <v>-</v>
      </c>
      <c r="K112" s="62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3"/>
      <c r="E113" s="64"/>
      <c r="F113" s="64"/>
      <c r="G113" s="65"/>
      <c r="H113" s="40">
        <f>+$F$52</f>
        <v>0</v>
      </c>
      <c r="I113" s="41" t="str">
        <f>+$F$82</f>
        <v>-</v>
      </c>
      <c r="J113" s="61" t="str">
        <f t="shared" si="10"/>
        <v>-</v>
      </c>
      <c r="K113" s="62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3"/>
      <c r="E114" s="64"/>
      <c r="F114" s="64"/>
      <c r="G114" s="65"/>
      <c r="H114" s="40">
        <f>+$F$53</f>
        <v>0</v>
      </c>
      <c r="I114" s="41" t="str">
        <f>+$F$83</f>
        <v>-</v>
      </c>
      <c r="J114" s="61" t="str">
        <f t="shared" si="10"/>
        <v>-</v>
      </c>
      <c r="K114" s="62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3"/>
      <c r="E115" s="64"/>
      <c r="F115" s="64"/>
      <c r="G115" s="65"/>
      <c r="H115" s="40">
        <f>+$F$54</f>
        <v>0</v>
      </c>
      <c r="I115" s="41" t="str">
        <f>+$F$84</f>
        <v>-</v>
      </c>
      <c r="J115" s="61" t="str">
        <f t="shared" si="10"/>
        <v>-</v>
      </c>
      <c r="K115" s="62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3"/>
      <c r="E116" s="64"/>
      <c r="F116" s="64"/>
      <c r="G116" s="65"/>
      <c r="H116" s="40">
        <f>+$F$55</f>
        <v>0</v>
      </c>
      <c r="I116" s="41" t="str">
        <f>+$F$85</f>
        <v>-</v>
      </c>
      <c r="J116" s="61" t="str">
        <f t="shared" si="10"/>
        <v>-</v>
      </c>
      <c r="K116" s="62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3"/>
      <c r="E117" s="64"/>
      <c r="F117" s="64"/>
      <c r="G117" s="65"/>
      <c r="H117" s="40">
        <f>+$F$56</f>
        <v>0</v>
      </c>
      <c r="I117" s="41" t="str">
        <f>+$F$86</f>
        <v>-</v>
      </c>
      <c r="J117" s="61" t="str">
        <f t="shared" si="10"/>
        <v>-</v>
      </c>
      <c r="K117" s="62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3"/>
      <c r="E118" s="64"/>
      <c r="F118" s="64"/>
      <c r="G118" s="65"/>
      <c r="H118" s="40">
        <f>+$G$49</f>
        <v>0</v>
      </c>
      <c r="I118" s="41" t="str">
        <f>+$G$79</f>
        <v>-</v>
      </c>
      <c r="J118" s="61" t="str">
        <f t="shared" si="10"/>
        <v>-</v>
      </c>
      <c r="K118" s="62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3"/>
      <c r="E119" s="64"/>
      <c r="F119" s="64"/>
      <c r="G119" s="65"/>
      <c r="H119" s="40">
        <f>+$G$50</f>
        <v>0</v>
      </c>
      <c r="I119" s="41" t="str">
        <f>+$G$80</f>
        <v>-</v>
      </c>
      <c r="J119" s="61" t="str">
        <f t="shared" si="10"/>
        <v>-</v>
      </c>
      <c r="K119" s="62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3"/>
      <c r="E120" s="64"/>
      <c r="F120" s="64"/>
      <c r="G120" s="65"/>
      <c r="H120" s="40">
        <f>+$G$51</f>
        <v>0</v>
      </c>
      <c r="I120" s="41" t="str">
        <f>+$G$81</f>
        <v>-</v>
      </c>
      <c r="J120" s="61" t="str">
        <f t="shared" si="10"/>
        <v>-</v>
      </c>
      <c r="K120" s="62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3"/>
      <c r="E121" s="64"/>
      <c r="F121" s="64"/>
      <c r="G121" s="65"/>
      <c r="H121" s="40">
        <f>+$G$52</f>
        <v>0</v>
      </c>
      <c r="I121" s="41" t="str">
        <f>+$G$82</f>
        <v>-</v>
      </c>
      <c r="J121" s="61" t="str">
        <f t="shared" si="10"/>
        <v>-</v>
      </c>
      <c r="K121" s="62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3"/>
      <c r="E122" s="64"/>
      <c r="F122" s="64"/>
      <c r="G122" s="65"/>
      <c r="H122" s="40">
        <f>+$G$53</f>
        <v>0</v>
      </c>
      <c r="I122" s="41" t="str">
        <f>+$G$83</f>
        <v>-</v>
      </c>
      <c r="J122" s="61" t="str">
        <f t="shared" si="10"/>
        <v>-</v>
      </c>
      <c r="K122" s="62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3"/>
      <c r="E123" s="64"/>
      <c r="F123" s="64"/>
      <c r="G123" s="65"/>
      <c r="H123" s="40">
        <f>+$G$54</f>
        <v>0</v>
      </c>
      <c r="I123" s="41" t="str">
        <f>+$G$84</f>
        <v>-</v>
      </c>
      <c r="J123" s="61" t="str">
        <f t="shared" si="10"/>
        <v>-</v>
      </c>
      <c r="K123" s="62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3"/>
      <c r="E124" s="64"/>
      <c r="F124" s="64"/>
      <c r="G124" s="65"/>
      <c r="H124" s="40">
        <f>+$G$55</f>
        <v>0</v>
      </c>
      <c r="I124" s="41" t="str">
        <f>+$G$85</f>
        <v>-</v>
      </c>
      <c r="J124" s="61" t="str">
        <f t="shared" si="10"/>
        <v>-</v>
      </c>
      <c r="K124" s="62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3"/>
      <c r="E125" s="64"/>
      <c r="F125" s="64"/>
      <c r="G125" s="65"/>
      <c r="H125" s="40">
        <f>+$G$56</f>
        <v>0</v>
      </c>
      <c r="I125" s="41" t="str">
        <f>+$G$86</f>
        <v>-</v>
      </c>
      <c r="J125" s="61" t="str">
        <f t="shared" si="10"/>
        <v>-</v>
      </c>
      <c r="K125" s="62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3"/>
      <c r="E126" s="64"/>
      <c r="F126" s="64"/>
      <c r="G126" s="65"/>
      <c r="H126" s="40">
        <f>+$H$49</f>
        <v>0</v>
      </c>
      <c r="I126" s="41" t="str">
        <f>+$H$79</f>
        <v>-</v>
      </c>
      <c r="J126" s="61" t="str">
        <f t="shared" si="10"/>
        <v>-</v>
      </c>
      <c r="K126" s="62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3"/>
      <c r="E127" s="64"/>
      <c r="F127" s="64"/>
      <c r="G127" s="65"/>
      <c r="H127" s="40">
        <f>+$H$50</f>
        <v>0</v>
      </c>
      <c r="I127" s="41" t="str">
        <f>+$H$80</f>
        <v>-</v>
      </c>
      <c r="J127" s="61" t="str">
        <f t="shared" si="10"/>
        <v>-</v>
      </c>
      <c r="K127" s="62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3"/>
      <c r="E128" s="64"/>
      <c r="F128" s="64"/>
      <c r="G128" s="65"/>
      <c r="H128" s="40">
        <f>+$H$51</f>
        <v>0</v>
      </c>
      <c r="I128" s="41" t="str">
        <f>+$H$81</f>
        <v>-</v>
      </c>
      <c r="J128" s="61" t="str">
        <f t="shared" si="10"/>
        <v>-</v>
      </c>
      <c r="K128" s="62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230</v>
      </c>
      <c r="C129" s="32"/>
      <c r="D129" s="63"/>
      <c r="E129" s="64"/>
      <c r="F129" s="64"/>
      <c r="G129" s="65"/>
      <c r="H129" s="40">
        <f>+$H$52</f>
        <v>0</v>
      </c>
      <c r="I129" s="41" t="str">
        <f>+$H$82</f>
        <v>-</v>
      </c>
      <c r="J129" s="61" t="str">
        <f t="shared" si="10"/>
        <v>-</v>
      </c>
      <c r="K129" s="62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231</v>
      </c>
      <c r="C130" s="32"/>
      <c r="D130" s="63"/>
      <c r="E130" s="64"/>
      <c r="F130" s="64"/>
      <c r="G130" s="65"/>
      <c r="H130" s="40">
        <f>+$H$53</f>
        <v>0</v>
      </c>
      <c r="I130" s="41" t="str">
        <f>+$H$83</f>
        <v>-</v>
      </c>
      <c r="J130" s="61" t="str">
        <f t="shared" si="10"/>
        <v>-</v>
      </c>
      <c r="K130" s="62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3"/>
      <c r="E131" s="64"/>
      <c r="F131" s="64"/>
      <c r="G131" s="65"/>
      <c r="H131" s="40">
        <f>+$H$54</f>
        <v>0</v>
      </c>
      <c r="I131" s="41" t="str">
        <f>+$H$84</f>
        <v>-</v>
      </c>
      <c r="J131" s="61" t="str">
        <f t="shared" si="10"/>
        <v>-</v>
      </c>
      <c r="K131" s="62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3"/>
      <c r="E132" s="64"/>
      <c r="F132" s="64"/>
      <c r="G132" s="65"/>
      <c r="H132" s="40">
        <f>+$H$55</f>
        <v>0</v>
      </c>
      <c r="I132" s="41" t="str">
        <f>+$H$85</f>
        <v>-</v>
      </c>
      <c r="J132" s="61" t="str">
        <f t="shared" si="10"/>
        <v>-</v>
      </c>
      <c r="K132" s="62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3"/>
      <c r="E133" s="64"/>
      <c r="F133" s="64"/>
      <c r="G133" s="65"/>
      <c r="H133" s="40">
        <f>+$H$56</f>
        <v>0</v>
      </c>
      <c r="I133" s="41" t="str">
        <f>+$H$86</f>
        <v>-</v>
      </c>
      <c r="J133" s="61" t="str">
        <f t="shared" si="10"/>
        <v>-</v>
      </c>
      <c r="K133" s="62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3"/>
      <c r="E134" s="64"/>
      <c r="F134" s="64"/>
      <c r="G134" s="65"/>
      <c r="H134" s="40">
        <f>+$I$49</f>
        <v>0</v>
      </c>
      <c r="I134" s="41" t="str">
        <f>+$I$79</f>
        <v>-</v>
      </c>
      <c r="J134" s="61" t="str">
        <f t="shared" si="10"/>
        <v>-</v>
      </c>
      <c r="K134" s="62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3"/>
      <c r="E135" s="64"/>
      <c r="F135" s="64"/>
      <c r="G135" s="65"/>
      <c r="H135" s="40">
        <f>+$I$50</f>
        <v>0</v>
      </c>
      <c r="I135" s="41" t="str">
        <f>+$I$80</f>
        <v>-</v>
      </c>
      <c r="J135" s="61" t="str">
        <f t="shared" si="10"/>
        <v>-</v>
      </c>
      <c r="K135" s="62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3"/>
      <c r="E136" s="64"/>
      <c r="F136" s="64"/>
      <c r="G136" s="65"/>
      <c r="H136" s="40">
        <f>+$I$51</f>
        <v>0</v>
      </c>
      <c r="I136" s="41" t="str">
        <f>+$I$81</f>
        <v>-</v>
      </c>
      <c r="J136" s="61" t="str">
        <f t="shared" si="10"/>
        <v>-</v>
      </c>
      <c r="K136" s="62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3"/>
      <c r="E137" s="64"/>
      <c r="F137" s="64"/>
      <c r="G137" s="65"/>
      <c r="H137" s="40">
        <f>+$I$52</f>
        <v>0</v>
      </c>
      <c r="I137" s="41" t="str">
        <f>+$I$82</f>
        <v>-</v>
      </c>
      <c r="J137" s="61" t="str">
        <f t="shared" si="10"/>
        <v>-</v>
      </c>
      <c r="K137" s="62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3"/>
      <c r="E138" s="64"/>
      <c r="F138" s="64"/>
      <c r="G138" s="65"/>
      <c r="H138" s="40">
        <f>+$I$53</f>
        <v>0</v>
      </c>
      <c r="I138" s="41" t="str">
        <f>+$I$83</f>
        <v>-</v>
      </c>
      <c r="J138" s="61" t="str">
        <f t="shared" si="10"/>
        <v>-</v>
      </c>
      <c r="K138" s="62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3"/>
      <c r="E139" s="64"/>
      <c r="F139" s="64"/>
      <c r="G139" s="65"/>
      <c r="H139" s="40">
        <f>+$I$54</f>
        <v>0</v>
      </c>
      <c r="I139" s="41" t="str">
        <f>+$I$84</f>
        <v>-</v>
      </c>
      <c r="J139" s="61" t="str">
        <f t="shared" si="10"/>
        <v>-</v>
      </c>
      <c r="K139" s="62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3"/>
      <c r="E140" s="64"/>
      <c r="F140" s="64"/>
      <c r="G140" s="65"/>
      <c r="H140" s="40">
        <f>+$I$55</f>
        <v>0</v>
      </c>
      <c r="I140" s="41" t="str">
        <f>+$I$85</f>
        <v>-</v>
      </c>
      <c r="J140" s="61" t="str">
        <f t="shared" si="10"/>
        <v>-</v>
      </c>
      <c r="K140" s="62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3"/>
      <c r="E141" s="64"/>
      <c r="F141" s="64"/>
      <c r="G141" s="65"/>
      <c r="H141" s="40">
        <f>+$I$56</f>
        <v>0</v>
      </c>
      <c r="I141" s="41" t="str">
        <f>+$I$86</f>
        <v>-</v>
      </c>
      <c r="J141" s="61" t="str">
        <f t="shared" si="10"/>
        <v>-</v>
      </c>
      <c r="K141" s="62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3"/>
      <c r="E142" s="64"/>
      <c r="F142" s="64"/>
      <c r="G142" s="65"/>
      <c r="H142" s="40">
        <f>+$J$49</f>
        <v>0</v>
      </c>
      <c r="I142" s="41" t="str">
        <f>+$J$79</f>
        <v>-</v>
      </c>
      <c r="J142" s="61" t="str">
        <f t="shared" si="10"/>
        <v>-</v>
      </c>
      <c r="K142" s="62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3"/>
      <c r="E143" s="64"/>
      <c r="F143" s="64"/>
      <c r="G143" s="65"/>
      <c r="H143" s="40">
        <f>+$J$50</f>
        <v>0</v>
      </c>
      <c r="I143" s="41" t="str">
        <f>+$J$80</f>
        <v>-</v>
      </c>
      <c r="J143" s="61" t="str">
        <f t="shared" si="10"/>
        <v>-</v>
      </c>
      <c r="K143" s="62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3"/>
      <c r="E144" s="64"/>
      <c r="F144" s="64"/>
      <c r="G144" s="65"/>
      <c r="H144" s="40">
        <f>+$J$51</f>
        <v>0</v>
      </c>
      <c r="I144" s="41" t="str">
        <f>+$J$81</f>
        <v>-</v>
      </c>
      <c r="J144" s="61" t="str">
        <f t="shared" si="10"/>
        <v>-</v>
      </c>
      <c r="K144" s="62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3"/>
      <c r="E145" s="64"/>
      <c r="F145" s="64"/>
      <c r="G145" s="65"/>
      <c r="H145" s="40">
        <f>+$J$52</f>
        <v>0</v>
      </c>
      <c r="I145" s="41" t="str">
        <f>+$J$82</f>
        <v>-</v>
      </c>
      <c r="J145" s="61" t="str">
        <f t="shared" si="10"/>
        <v>-</v>
      </c>
      <c r="K145" s="62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3"/>
      <c r="E146" s="64"/>
      <c r="F146" s="64"/>
      <c r="G146" s="65"/>
      <c r="H146" s="40">
        <f>+$J$53</f>
        <v>0</v>
      </c>
      <c r="I146" s="41" t="str">
        <f>+$J$83</f>
        <v>-</v>
      </c>
      <c r="J146" s="61" t="str">
        <f t="shared" si="10"/>
        <v>-</v>
      </c>
      <c r="K146" s="62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3"/>
      <c r="E147" s="64"/>
      <c r="F147" s="64"/>
      <c r="G147" s="65"/>
      <c r="H147" s="40">
        <f>+$J$54</f>
        <v>0</v>
      </c>
      <c r="I147" s="41" t="str">
        <f>+$J$84</f>
        <v>-</v>
      </c>
      <c r="J147" s="61" t="str">
        <f t="shared" si="10"/>
        <v>-</v>
      </c>
      <c r="K147" s="62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3"/>
      <c r="E148" s="64"/>
      <c r="F148" s="64"/>
      <c r="G148" s="65"/>
      <c r="H148" s="40">
        <f>+$J$55</f>
        <v>0</v>
      </c>
      <c r="I148" s="41" t="str">
        <f>+$J$85</f>
        <v>-</v>
      </c>
      <c r="J148" s="61" t="str">
        <f t="shared" si="10"/>
        <v>-</v>
      </c>
      <c r="K148" s="62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3"/>
      <c r="E149" s="64"/>
      <c r="F149" s="64"/>
      <c r="G149" s="65"/>
      <c r="H149" s="40">
        <f>+$J$56</f>
        <v>0</v>
      </c>
      <c r="I149" s="41" t="str">
        <f>+$J$86</f>
        <v>-</v>
      </c>
      <c r="J149" s="61" t="str">
        <f t="shared" si="10"/>
        <v>-</v>
      </c>
      <c r="K149" s="62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225</v>
      </c>
      <c r="C150" s="32"/>
      <c r="D150" s="33" t="s">
        <v>226</v>
      </c>
      <c r="H150" s="33" t="s">
        <v>228</v>
      </c>
      <c r="I150" s="42" t="s">
        <v>235</v>
      </c>
      <c r="J150" s="33" t="s">
        <v>227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3"/>
      <c r="E151" s="64"/>
      <c r="F151" s="64"/>
      <c r="G151" s="65"/>
      <c r="H151" s="40">
        <f>+$K$49</f>
        <v>0</v>
      </c>
      <c r="I151" s="41" t="str">
        <f>+$K$79</f>
        <v>-</v>
      </c>
      <c r="J151" s="61" t="str">
        <f>+IF(I151="-","-",IF(I151&gt;0.5,"POS",(IF(I151&gt;=0.45,"DOUBT","NEG"))))</f>
        <v>-</v>
      </c>
      <c r="K151" s="62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3"/>
      <c r="E152" s="64"/>
      <c r="F152" s="64"/>
      <c r="G152" s="65"/>
      <c r="H152" s="40">
        <f>+$K$50</f>
        <v>0</v>
      </c>
      <c r="I152" s="41" t="str">
        <f>+$K$80</f>
        <v>-</v>
      </c>
      <c r="J152" s="61" t="str">
        <f aca="true" t="shared" si="11" ref="J152:J190">+IF(I152="-","-",IF(I152&gt;0.5,"POS",(IF(I152&gt;=0.45,"DOUBT","NEG"))))</f>
        <v>-</v>
      </c>
      <c r="K152" s="62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3"/>
      <c r="E153" s="64"/>
      <c r="F153" s="64"/>
      <c r="G153" s="65"/>
      <c r="H153" s="40">
        <f>+$K$51</f>
        <v>0</v>
      </c>
      <c r="I153" s="41" t="str">
        <f>+$K$81</f>
        <v>-</v>
      </c>
      <c r="J153" s="61" t="str">
        <f t="shared" si="11"/>
        <v>-</v>
      </c>
      <c r="K153" s="62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3"/>
      <c r="E154" s="64"/>
      <c r="F154" s="64"/>
      <c r="G154" s="65"/>
      <c r="H154" s="40">
        <f>+$K$52</f>
        <v>0</v>
      </c>
      <c r="I154" s="41" t="str">
        <f>+$K$82</f>
        <v>-</v>
      </c>
      <c r="J154" s="61" t="str">
        <f t="shared" si="11"/>
        <v>-</v>
      </c>
      <c r="K154" s="62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3"/>
      <c r="E155" s="64"/>
      <c r="F155" s="64"/>
      <c r="G155" s="65"/>
      <c r="H155" s="40">
        <f>+$K$53</f>
        <v>0</v>
      </c>
      <c r="I155" s="41" t="str">
        <f>+$K$83</f>
        <v>-</v>
      </c>
      <c r="J155" s="61" t="str">
        <f t="shared" si="11"/>
        <v>-</v>
      </c>
      <c r="K155" s="62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3"/>
      <c r="E156" s="64"/>
      <c r="F156" s="64"/>
      <c r="G156" s="65"/>
      <c r="H156" s="40">
        <f>+$K$54</f>
        <v>0</v>
      </c>
      <c r="I156" s="41" t="str">
        <f>+$K$84</f>
        <v>-</v>
      </c>
      <c r="J156" s="61" t="str">
        <f t="shared" si="11"/>
        <v>-</v>
      </c>
      <c r="K156" s="62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3"/>
      <c r="E157" s="64"/>
      <c r="F157" s="64"/>
      <c r="G157" s="65"/>
      <c r="H157" s="40">
        <f>+$K$55</f>
        <v>0</v>
      </c>
      <c r="I157" s="41" t="str">
        <f>+$K$85</f>
        <v>-</v>
      </c>
      <c r="J157" s="61" t="str">
        <f t="shared" si="11"/>
        <v>-</v>
      </c>
      <c r="K157" s="62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3"/>
      <c r="E158" s="64"/>
      <c r="F158" s="64"/>
      <c r="G158" s="65"/>
      <c r="H158" s="40">
        <f>+$K$56</f>
        <v>0</v>
      </c>
      <c r="I158" s="41" t="str">
        <f>+$K$86</f>
        <v>-</v>
      </c>
      <c r="J158" s="61" t="str">
        <f t="shared" si="11"/>
        <v>-</v>
      </c>
      <c r="K158" s="62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3"/>
      <c r="E159" s="64"/>
      <c r="F159" s="64"/>
      <c r="G159" s="65"/>
      <c r="H159" s="40">
        <f>+$L$49</f>
        <v>0</v>
      </c>
      <c r="I159" s="41" t="str">
        <f>+$L$79</f>
        <v>-</v>
      </c>
      <c r="J159" s="61" t="str">
        <f t="shared" si="11"/>
        <v>-</v>
      </c>
      <c r="K159" s="62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3"/>
      <c r="E160" s="64"/>
      <c r="F160" s="64"/>
      <c r="G160" s="65"/>
      <c r="H160" s="40">
        <f>+$L$50</f>
        <v>0</v>
      </c>
      <c r="I160" s="41" t="str">
        <f>+$L$80</f>
        <v>-</v>
      </c>
      <c r="J160" s="61" t="str">
        <f t="shared" si="11"/>
        <v>-</v>
      </c>
      <c r="K160" s="62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3"/>
      <c r="E161" s="64"/>
      <c r="F161" s="64"/>
      <c r="G161" s="65"/>
      <c r="H161" s="40">
        <f>+$L$51</f>
        <v>0</v>
      </c>
      <c r="I161" s="41" t="str">
        <f>+$L$81</f>
        <v>-</v>
      </c>
      <c r="J161" s="61" t="str">
        <f t="shared" si="11"/>
        <v>-</v>
      </c>
      <c r="K161" s="62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3"/>
      <c r="E162" s="64"/>
      <c r="F162" s="64"/>
      <c r="G162" s="65"/>
      <c r="H162" s="40">
        <f>+$L$52</f>
        <v>0</v>
      </c>
      <c r="I162" s="41" t="str">
        <f>+$L$82</f>
        <v>-</v>
      </c>
      <c r="J162" s="61" t="str">
        <f t="shared" si="11"/>
        <v>-</v>
      </c>
      <c r="K162" s="62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3"/>
      <c r="E163" s="64"/>
      <c r="F163" s="64"/>
      <c r="G163" s="65"/>
      <c r="H163" s="40">
        <f>+$L$53</f>
        <v>0</v>
      </c>
      <c r="I163" s="41" t="str">
        <f>+$L$83</f>
        <v>-</v>
      </c>
      <c r="J163" s="61" t="str">
        <f t="shared" si="11"/>
        <v>-</v>
      </c>
      <c r="K163" s="62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3"/>
      <c r="E164" s="64"/>
      <c r="F164" s="64"/>
      <c r="G164" s="65"/>
      <c r="H164" s="40">
        <f>+$L$54</f>
        <v>0</v>
      </c>
      <c r="I164" s="41" t="str">
        <f>+$L$84</f>
        <v>-</v>
      </c>
      <c r="J164" s="61" t="str">
        <f t="shared" si="11"/>
        <v>-</v>
      </c>
      <c r="K164" s="62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3"/>
      <c r="E165" s="64"/>
      <c r="F165" s="64"/>
      <c r="G165" s="65"/>
      <c r="H165" s="40">
        <f>+$L$55</f>
        <v>0</v>
      </c>
      <c r="I165" s="41" t="str">
        <f>+$L$85</f>
        <v>-</v>
      </c>
      <c r="J165" s="61" t="str">
        <f t="shared" si="11"/>
        <v>-</v>
      </c>
      <c r="K165" s="62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3"/>
      <c r="E166" s="64"/>
      <c r="F166" s="64"/>
      <c r="G166" s="65"/>
      <c r="H166" s="40">
        <f>+$L$56</f>
        <v>0</v>
      </c>
      <c r="I166" s="41" t="str">
        <f>+$L$86</f>
        <v>-</v>
      </c>
      <c r="J166" s="61" t="str">
        <f t="shared" si="11"/>
        <v>-</v>
      </c>
      <c r="K166" s="62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3"/>
      <c r="E167" s="64"/>
      <c r="F167" s="64"/>
      <c r="G167" s="65"/>
      <c r="H167" s="40">
        <f>+$M$49</f>
        <v>0</v>
      </c>
      <c r="I167" s="41" t="str">
        <f>+$M$79</f>
        <v>-</v>
      </c>
      <c r="J167" s="61" t="str">
        <f t="shared" si="11"/>
        <v>-</v>
      </c>
      <c r="K167" s="62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3"/>
      <c r="E168" s="64"/>
      <c r="F168" s="64"/>
      <c r="G168" s="65"/>
      <c r="H168" s="40">
        <f>+$M$50</f>
        <v>0</v>
      </c>
      <c r="I168" s="41" t="str">
        <f>+$M$80</f>
        <v>-</v>
      </c>
      <c r="J168" s="61" t="str">
        <f t="shared" si="11"/>
        <v>-</v>
      </c>
      <c r="K168" s="62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3"/>
      <c r="E169" s="64"/>
      <c r="F169" s="64"/>
      <c r="G169" s="65"/>
      <c r="H169" s="40">
        <f>+$M$51</f>
        <v>0</v>
      </c>
      <c r="I169" s="41" t="str">
        <f>+$M$81</f>
        <v>-</v>
      </c>
      <c r="J169" s="61" t="str">
        <f t="shared" si="11"/>
        <v>-</v>
      </c>
      <c r="K169" s="62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3"/>
      <c r="E170" s="64"/>
      <c r="F170" s="64"/>
      <c r="G170" s="65"/>
      <c r="H170" s="40">
        <f>+$M$52</f>
        <v>0</v>
      </c>
      <c r="I170" s="41" t="str">
        <f>+$M$82</f>
        <v>-</v>
      </c>
      <c r="J170" s="61" t="str">
        <f t="shared" si="11"/>
        <v>-</v>
      </c>
      <c r="K170" s="62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3"/>
      <c r="E171" s="64"/>
      <c r="F171" s="64"/>
      <c r="G171" s="65"/>
      <c r="H171" s="40">
        <f>+$M$53</f>
        <v>0</v>
      </c>
      <c r="I171" s="41" t="str">
        <f>+$M$83</f>
        <v>-</v>
      </c>
      <c r="J171" s="61" t="str">
        <f t="shared" si="11"/>
        <v>-</v>
      </c>
      <c r="K171" s="62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3"/>
      <c r="E172" s="64"/>
      <c r="F172" s="64"/>
      <c r="G172" s="65"/>
      <c r="H172" s="40">
        <f>+$M$54</f>
        <v>0</v>
      </c>
      <c r="I172" s="41" t="str">
        <f>+$M$84</f>
        <v>-</v>
      </c>
      <c r="J172" s="61" t="str">
        <f t="shared" si="11"/>
        <v>-</v>
      </c>
      <c r="K172" s="62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3"/>
      <c r="E173" s="64"/>
      <c r="F173" s="64"/>
      <c r="G173" s="65"/>
      <c r="H173" s="40">
        <f>+$M$55</f>
        <v>0</v>
      </c>
      <c r="I173" s="41" t="str">
        <f>+$M$85</f>
        <v>-</v>
      </c>
      <c r="J173" s="61" t="str">
        <f t="shared" si="11"/>
        <v>-</v>
      </c>
      <c r="K173" s="62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3"/>
      <c r="E174" s="64"/>
      <c r="F174" s="64"/>
      <c r="G174" s="65"/>
      <c r="H174" s="40">
        <f>+$M$56</f>
        <v>0</v>
      </c>
      <c r="I174" s="41" t="str">
        <f>+$M$86</f>
        <v>-</v>
      </c>
      <c r="J174" s="61" t="str">
        <f t="shared" si="11"/>
        <v>-</v>
      </c>
      <c r="K174" s="62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3"/>
      <c r="E175" s="64"/>
      <c r="F175" s="64"/>
      <c r="G175" s="65"/>
      <c r="H175" s="40">
        <f>+$N$49</f>
        <v>0</v>
      </c>
      <c r="I175" s="41" t="str">
        <f>+$N$79</f>
        <v>-</v>
      </c>
      <c r="J175" s="61" t="str">
        <f t="shared" si="11"/>
        <v>-</v>
      </c>
      <c r="K175" s="62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3"/>
      <c r="E176" s="64"/>
      <c r="F176" s="64"/>
      <c r="G176" s="65"/>
      <c r="H176" s="40">
        <f>+$N$50</f>
        <v>0</v>
      </c>
      <c r="I176" s="41" t="str">
        <f>+$N$80</f>
        <v>-</v>
      </c>
      <c r="J176" s="61" t="str">
        <f t="shared" si="11"/>
        <v>-</v>
      </c>
      <c r="K176" s="62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3"/>
      <c r="E177" s="64"/>
      <c r="F177" s="64"/>
      <c r="G177" s="65"/>
      <c r="H177" s="40">
        <f>+$N$51</f>
        <v>0</v>
      </c>
      <c r="I177" s="41" t="str">
        <f>+$N$81</f>
        <v>-</v>
      </c>
      <c r="J177" s="61" t="str">
        <f t="shared" si="11"/>
        <v>-</v>
      </c>
      <c r="K177" s="62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3"/>
      <c r="E178" s="64"/>
      <c r="F178" s="64"/>
      <c r="G178" s="65"/>
      <c r="H178" s="40">
        <f>+$N$52</f>
        <v>0</v>
      </c>
      <c r="I178" s="41" t="str">
        <f>+$N$82</f>
        <v>-</v>
      </c>
      <c r="J178" s="61" t="str">
        <f t="shared" si="11"/>
        <v>-</v>
      </c>
      <c r="K178" s="62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3"/>
      <c r="E179" s="64"/>
      <c r="F179" s="64"/>
      <c r="G179" s="65"/>
      <c r="H179" s="40">
        <f>+$N$53</f>
        <v>0</v>
      </c>
      <c r="I179" s="41" t="str">
        <f>+$N$83</f>
        <v>-</v>
      </c>
      <c r="J179" s="61" t="str">
        <f t="shared" si="11"/>
        <v>-</v>
      </c>
      <c r="K179" s="62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3"/>
      <c r="E180" s="64"/>
      <c r="F180" s="64"/>
      <c r="G180" s="65"/>
      <c r="H180" s="40">
        <f>+$N$54</f>
        <v>0</v>
      </c>
      <c r="I180" s="41" t="str">
        <f>+$N$84</f>
        <v>-</v>
      </c>
      <c r="J180" s="61" t="str">
        <f t="shared" si="11"/>
        <v>-</v>
      </c>
      <c r="K180" s="62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3"/>
      <c r="E181" s="64"/>
      <c r="F181" s="64"/>
      <c r="G181" s="65"/>
      <c r="H181" s="40">
        <f>+$N$55</f>
        <v>0</v>
      </c>
      <c r="I181" s="41" t="str">
        <f>+$N$85</f>
        <v>-</v>
      </c>
      <c r="J181" s="61" t="str">
        <f t="shared" si="11"/>
        <v>-</v>
      </c>
      <c r="K181" s="62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3"/>
      <c r="E182" s="64"/>
      <c r="F182" s="64"/>
      <c r="G182" s="65"/>
      <c r="H182" s="40">
        <f>+$N$56</f>
        <v>0</v>
      </c>
      <c r="I182" s="41" t="str">
        <f>+$N$86</f>
        <v>-</v>
      </c>
      <c r="J182" s="61" t="str">
        <f t="shared" si="11"/>
        <v>-</v>
      </c>
      <c r="K182" s="62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3"/>
      <c r="E183" s="64"/>
      <c r="F183" s="64"/>
      <c r="G183" s="65"/>
      <c r="H183" s="40">
        <f>+$O$49</f>
        <v>0</v>
      </c>
      <c r="I183" s="41" t="str">
        <f>+$O$79</f>
        <v>-</v>
      </c>
      <c r="J183" s="61" t="str">
        <f t="shared" si="11"/>
        <v>-</v>
      </c>
      <c r="K183" s="62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3"/>
      <c r="E184" s="64"/>
      <c r="F184" s="64"/>
      <c r="G184" s="65"/>
      <c r="H184" s="40">
        <f>+$O$50</f>
        <v>0</v>
      </c>
      <c r="I184" s="41" t="str">
        <f>+$O$80</f>
        <v>-</v>
      </c>
      <c r="J184" s="61" t="str">
        <f t="shared" si="11"/>
        <v>-</v>
      </c>
      <c r="K184" s="62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3"/>
      <c r="E185" s="64"/>
      <c r="F185" s="64"/>
      <c r="G185" s="65"/>
      <c r="H185" s="40">
        <f>+$O$51</f>
        <v>0</v>
      </c>
      <c r="I185" s="41" t="str">
        <f>+$O$81</f>
        <v>-</v>
      </c>
      <c r="J185" s="61" t="str">
        <f t="shared" si="11"/>
        <v>-</v>
      </c>
      <c r="K185" s="62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3"/>
      <c r="E186" s="64"/>
      <c r="F186" s="64"/>
      <c r="G186" s="65"/>
      <c r="H186" s="40">
        <f>+$O$52</f>
        <v>0</v>
      </c>
      <c r="I186" s="41" t="str">
        <f>+$O$82</f>
        <v>-</v>
      </c>
      <c r="J186" s="61" t="str">
        <f t="shared" si="11"/>
        <v>-</v>
      </c>
      <c r="K186" s="62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3"/>
      <c r="E187" s="64"/>
      <c r="F187" s="64"/>
      <c r="G187" s="65"/>
      <c r="H187" s="40">
        <f>+$O$53</f>
        <v>0</v>
      </c>
      <c r="I187" s="41" t="str">
        <f>+$O$83</f>
        <v>-</v>
      </c>
      <c r="J187" s="61" t="str">
        <f t="shared" si="11"/>
        <v>-</v>
      </c>
      <c r="K187" s="62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3"/>
      <c r="E188" s="64"/>
      <c r="F188" s="64"/>
      <c r="G188" s="65"/>
      <c r="H188" s="40">
        <f>+$O$54</f>
        <v>0</v>
      </c>
      <c r="I188" s="41" t="str">
        <f>+$O$84</f>
        <v>-</v>
      </c>
      <c r="J188" s="61" t="str">
        <f t="shared" si="11"/>
        <v>-</v>
      </c>
      <c r="K188" s="62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3"/>
      <c r="E189" s="64"/>
      <c r="F189" s="64"/>
      <c r="G189" s="65"/>
      <c r="H189" s="40">
        <f>+$O$55</f>
        <v>0</v>
      </c>
      <c r="I189" s="41" t="str">
        <f>+$O$85</f>
        <v>-</v>
      </c>
      <c r="J189" s="61" t="str">
        <f t="shared" si="11"/>
        <v>-</v>
      </c>
      <c r="K189" s="62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3"/>
      <c r="E190" s="64"/>
      <c r="F190" s="64"/>
      <c r="G190" s="65"/>
      <c r="H190" s="40">
        <f>+$O$56</f>
        <v>0</v>
      </c>
      <c r="I190" s="41" t="str">
        <f>+$O$86</f>
        <v>-</v>
      </c>
      <c r="J190" s="61" t="str">
        <f t="shared" si="11"/>
        <v>-</v>
      </c>
      <c r="K190" s="62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75:K175"/>
    <mergeCell ref="J185:K185"/>
    <mergeCell ref="J176:K176"/>
    <mergeCell ref="J177:K177"/>
    <mergeCell ref="J178:K178"/>
    <mergeCell ref="J179:K179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59:K159"/>
    <mergeCell ref="J138:K138"/>
    <mergeCell ref="J139:K139"/>
    <mergeCell ref="J130:K130"/>
    <mergeCell ref="J131:K131"/>
    <mergeCell ref="J132:K132"/>
    <mergeCell ref="J133:K133"/>
    <mergeCell ref="J134:K134"/>
    <mergeCell ref="J151:K151"/>
    <mergeCell ref="J152:K152"/>
    <mergeCell ref="J153:K153"/>
    <mergeCell ref="J154:K154"/>
    <mergeCell ref="J147:K147"/>
    <mergeCell ref="J148:K148"/>
    <mergeCell ref="J149:K149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8:G108"/>
    <mergeCell ref="D109:G109"/>
    <mergeCell ref="D100:G100"/>
    <mergeCell ref="D101:G101"/>
    <mergeCell ref="D102:G102"/>
    <mergeCell ref="D103:G103"/>
    <mergeCell ref="D104:G104"/>
    <mergeCell ref="D106:G106"/>
    <mergeCell ref="D107:G107"/>
    <mergeCell ref="D99:G99"/>
    <mergeCell ref="B71:P71"/>
    <mergeCell ref="D75:O75"/>
    <mergeCell ref="J94:K94"/>
    <mergeCell ref="J105:K105"/>
    <mergeCell ref="J106:K106"/>
    <mergeCell ref="J107:K107"/>
    <mergeCell ref="B9:O9"/>
    <mergeCell ref="D95:G95"/>
    <mergeCell ref="F11:H11"/>
    <mergeCell ref="J11:L11"/>
    <mergeCell ref="M11:O11"/>
    <mergeCell ref="D105:G105"/>
    <mergeCell ref="J96:K96"/>
    <mergeCell ref="J97:K97"/>
    <mergeCell ref="D94:G94"/>
    <mergeCell ref="J95:K95"/>
    <mergeCell ref="J99:K99"/>
    <mergeCell ref="B5:P5"/>
    <mergeCell ref="B6:P6"/>
    <mergeCell ref="B62:P62"/>
    <mergeCell ref="D45:O45"/>
    <mergeCell ref="B8:O8"/>
    <mergeCell ref="J98:K98"/>
    <mergeCell ref="D98:G98"/>
    <mergeCell ref="B59:P59"/>
    <mergeCell ref="F13:O13"/>
    <mergeCell ref="F14:O14"/>
    <mergeCell ref="F15:O15"/>
    <mergeCell ref="D96:G96"/>
    <mergeCell ref="D97:G97"/>
    <mergeCell ref="B41:P41"/>
    <mergeCell ref="B42:P42"/>
    <mergeCell ref="S41:AF42"/>
    <mergeCell ref="B70:P70"/>
    <mergeCell ref="I65:K65"/>
    <mergeCell ref="I66:K66"/>
    <mergeCell ref="D26:N26"/>
    <mergeCell ref="B17:O17"/>
    <mergeCell ref="B18:O18"/>
    <mergeCell ref="B61:P61"/>
  </mergeCells>
  <conditionalFormatting sqref="I65:K65">
    <cfRule type="cellIs" priority="27" dxfId="10" operator="equal">
      <formula>"ok"</formula>
    </cfRule>
  </conditionalFormatting>
  <conditionalFormatting sqref="I66:K66">
    <cfRule type="cellIs" priority="25" dxfId="11" operator="equal">
      <formula>"no"</formula>
    </cfRule>
    <cfRule type="cellIs" priority="26" dxfId="10" operator="equal">
      <formula>"ok"</formula>
    </cfRule>
  </conditionalFormatting>
  <conditionalFormatting sqref="J94:K149 J151:K190">
    <cfRule type="cellIs" priority="16" dxfId="12" operator="equal">
      <formula>"POS"</formula>
    </cfRule>
  </conditionalFormatting>
  <conditionalFormatting sqref="J94:K190">
    <cfRule type="cellIs" priority="5" dxfId="13" operator="equal" stopIfTrue="1">
      <formula>"DOUBT"</formula>
    </cfRule>
    <cfRule type="cellIs" priority="13" dxfId="13" operator="equal">
      <formula>"DUD"</formula>
    </cfRule>
  </conditionalFormatting>
  <conditionalFormatting sqref="D79:O86">
    <cfRule type="cellIs" priority="3" dxfId="13" operator="between" stopIfTrue="1">
      <formula>0.45</formula>
      <formula>0.5</formula>
    </cfRule>
    <cfRule type="cellIs" priority="4" dxfId="14" operator="greaterThan" stopIfTrue="1">
      <formula>0.5</formula>
    </cfRule>
  </conditionalFormatting>
  <conditionalFormatting sqref="I94:I149 I151:I190">
    <cfRule type="cellIs" priority="1" dxfId="13" operator="between" stopIfTrue="1">
      <formula>0.45</formula>
      <formula>0.5</formula>
    </cfRule>
    <cfRule type="cellIs" priority="2" dxfId="14" operator="greaterThan" stopIfTrue="1">
      <formula>0.5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2021-05-31T11:52:48Z</dcterms:modified>
  <cp:category/>
  <cp:version/>
  <cp:contentType/>
  <cp:contentStatus/>
</cp:coreProperties>
</file>