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95" windowHeight="1203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<sst xmlns="http://schemas.openxmlformats.org/spreadsheetml/2006/main" count="366" uniqueCount="239">
  <si>
    <t>A</t>
  </si>
  <si>
    <t>B</t>
  </si>
  <si>
    <t>C</t>
  </si>
  <si>
    <t>D</t>
  </si>
  <si>
    <t>E</t>
  </si>
  <si>
    <t>F</t>
  </si>
  <si>
    <t>G</t>
  </si>
  <si>
    <t>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</si>
  <si>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</si>
  <si>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</si>
  <si>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</si>
  <si>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</si>
  <si>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</si>
  <si>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</si>
  <si>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</si>
  <si>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</si>
  <si>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</si>
  <si>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</si>
  <si>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</si>
  <si>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</si>
  <si>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</si>
  <si>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</si>
  <si>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</si>
  <si>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</si>
  <si>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</si>
  <si>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</si>
  <si>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</si>
  <si>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</si>
  <si>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</si>
  <si>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</si>
  <si>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</si>
  <si>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</si>
  <si>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</si>
  <si>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</si>
  <si>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</si>
  <si>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</si>
  <si>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</si>
  <si>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</si>
  <si>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</si>
  <si>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</si>
  <si>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</si>
  <si>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</si>
  <si>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</si>
  <si>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</si>
  <si>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</si>
  <si>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</si>
  <si>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</si>
  <si>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</si>
  <si>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</si>
  <si>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</si>
  <si>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</si>
  <si>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</si>
  <si>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</si>
  <si>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</si>
  <si>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</si>
  <si>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</si>
  <si>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</si>
  <si>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</si>
  <si>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</si>
  <si>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</si>
  <si>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</si>
  <si>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</si>
  <si>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</si>
  <si>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</si>
  <si>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</si>
  <si>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</si>
  <si>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</si>
  <si>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</si>
  <si>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</si>
  <si>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</si>
  <si>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</si>
  <si>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</si>
  <si>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</si>
  <si>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</si>
  <si>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</si>
  <si>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</si>
  <si>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</si>
  <si>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</si>
  <si>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</si>
  <si>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</si>
  <si>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</si>
  <si>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</si>
  <si>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</si>
  <si>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</si>
  <si>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</si>
  <si>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</si>
  <si>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</si>
  <si>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</si>
  <si>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</si>
  <si>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</si>
  <si>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</si>
  <si>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</si>
  <si>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</si>
  <si>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</si>
  <si>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</si>
  <si>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</si>
  <si>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</si>
  <si>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</si>
  <si>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</si>
  <si>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</si>
  <si>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</si>
  <si>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</si>
  <si>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</si>
  <si>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</si>
  <si>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</si>
  <si>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</si>
  <si>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</si>
  <si>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</si>
  <si>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</si>
  <si>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</si>
  <si>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</si>
  <si>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</si>
  <si>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</si>
  <si>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</si>
  <si>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</si>
  <si>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</si>
  <si>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</si>
  <si>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</si>
  <si>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</si>
  <si>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</si>
  <si>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</si>
  <si>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</si>
  <si>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</si>
  <si>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</si>
  <si>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</si>
  <si>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</si>
  <si>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</si>
  <si>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</si>
  <si>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</si>
  <si>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</si>
  <si>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</si>
  <si>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</si>
  <si>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</si>
  <si>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</si>
  <si>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</si>
  <si>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</si>
  <si>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</si>
  <si>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</si>
  <si>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</si>
  <si>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</si>
  <si>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</si>
  <si>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</si>
  <si>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</si>
  <si>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</si>
  <si>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</si>
  <si>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</si>
  <si>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</si>
  <si>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</si>
  <si>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</si>
  <si>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</si>
  <si>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</si>
  <si>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</si>
  <si>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</si>
  <si>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</si>
  <si>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</si>
  <si>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</si>
  <si>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</si>
  <si>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</si>
  <si>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</si>
  <si>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</si>
  <si>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</si>
  <si>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</si>
  <si>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</si>
  <si>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</si>
  <si>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</si>
  <si>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</si>
  <si>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</si>
  <si>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</si>
  <si>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</si>
  <si>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</si>
  <si>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</si>
  <si>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</si>
  <si>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</si>
  <si>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</si>
  <si>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</si>
  <si>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</si>
  <si>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</si>
  <si>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</si>
  <si>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</si>
  <si>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</si>
  <si>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</si>
  <si>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</si>
  <si>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</si>
  <si>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</si>
  <si>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</si>
  <si>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</si>
  <si>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</si>
  <si>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</si>
  <si>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</si>
  <si>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</si>
  <si>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</si>
  <si>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</si>
  <si>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</si>
  <si>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</si>
  <si>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</si>
  <si>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</si>
  <si>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</si>
  <si>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</si>
  <si>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</si>
  <si>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</si>
  <si>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</si>
  <si>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</si>
  <si>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</si>
  <si>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</si>
  <si>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</si>
  <si>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</si>
  <si>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</si>
  <si>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</si>
  <si>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</si>
  <si>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</si>
  <si>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</si>
  <si>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</si>
  <si>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</si>
  <si>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</si>
  <si>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</si>
  <si>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</si>
  <si>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</si>
  <si>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</si>
  <si>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</si>
  <si>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</si>
  <si>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</si>
  <si>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</si>
  <si>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</si>
  <si>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</si>
  <si>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</si>
  <si>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</si>
  <si>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Cut off +</t>
  </si>
  <si>
    <t>RESULTS INTERPRETATION</t>
  </si>
  <si>
    <t>INGEZIM TGEV 2.0</t>
  </si>
  <si>
    <t>11.TGE.K3</t>
  </si>
  <si>
    <t>Position C+ PRCV (2)</t>
  </si>
  <si>
    <t>Position C+ PRCV (1)</t>
  </si>
  <si>
    <t>Position C+ TGEV(1)</t>
  </si>
  <si>
    <t>Position C+ TGEV(2)</t>
  </si>
  <si>
    <t>C+TGEV</t>
  </si>
  <si>
    <t>C+TGVE</t>
  </si>
  <si>
    <t>C+PRCV</t>
  </si>
  <si>
    <t>Cut off -</t>
  </si>
  <si>
    <t>Version 230513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</si>
</sst>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4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4" fontId="47" fillId="0" borderId="13" xfId="0" applyNumberFormat="1" applyFont="1" applyBorder="1" applyAlignment="1" applyProtection="1">
      <alignment/>
      <protection/>
    </xf>
    <xf numFmtId="2" fontId="48" fillId="34" borderId="0" xfId="0" applyNumberFormat="1" applyFont="1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4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4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1" fillId="33" borderId="0" xfId="0" applyFont="1" applyFill="1" applyAlignment="1">
      <alignment horizontal="center"/>
    </xf>
    <xf numFmtId="0" fontId="47" fillId="0" borderId="14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11</xdr:col>
      <xdr:colOff>371475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71" t="s">
        <v>228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">
      <c r="B6" s="72" t="s">
        <v>229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ht="15">
      <c r="I7" s="1" t="s">
        <v>238</v>
      </c>
    </row>
    <row r="8" spans="2:15" ht="23.25">
      <c r="B8" s="61" t="s">
        <v>202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15" ht="15">
      <c r="B9" s="62" t="s">
        <v>203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104</v>
      </c>
    </row>
    <row r="11" spans="2:35" ht="15">
      <c r="B11" s="28" t="s">
        <v>204</v>
      </c>
      <c r="C11" s="29"/>
      <c r="D11" s="29"/>
      <c r="E11" s="30"/>
      <c r="F11" s="75"/>
      <c r="G11" s="76"/>
      <c r="H11" s="77"/>
      <c r="I11" s="31"/>
      <c r="J11" s="78" t="s">
        <v>205</v>
      </c>
      <c r="K11" s="78"/>
      <c r="L11" s="78"/>
      <c r="M11" s="79"/>
      <c r="N11" s="79"/>
      <c r="O11" s="79"/>
      <c r="AH11" s="19" t="s">
        <v>175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176</v>
      </c>
      <c r="AI12" s="20">
        <f>+$M$50</f>
        <v>0</v>
      </c>
    </row>
    <row r="13" spans="2:35" ht="15">
      <c r="B13" s="28"/>
      <c r="C13" s="29"/>
      <c r="D13" s="29"/>
      <c r="E13" s="30"/>
      <c r="F13" s="63"/>
      <c r="G13" s="64"/>
      <c r="H13" s="64"/>
      <c r="I13" s="64"/>
      <c r="J13" s="64"/>
      <c r="K13" s="64"/>
      <c r="L13" s="64"/>
      <c r="M13" s="64"/>
      <c r="N13" s="64"/>
      <c r="O13" s="65"/>
      <c r="AH13" s="19" t="s">
        <v>177</v>
      </c>
      <c r="AI13" s="20">
        <f>+$M$51</f>
        <v>0</v>
      </c>
    </row>
    <row r="14" spans="2:35" ht="15">
      <c r="B14" s="28"/>
      <c r="C14" s="29"/>
      <c r="D14" s="29"/>
      <c r="E14" s="30"/>
      <c r="F14" s="63"/>
      <c r="G14" s="64"/>
      <c r="H14" s="64"/>
      <c r="I14" s="64"/>
      <c r="J14" s="64"/>
      <c r="K14" s="64"/>
      <c r="L14" s="64"/>
      <c r="M14" s="64"/>
      <c r="N14" s="64"/>
      <c r="O14" s="65"/>
      <c r="AH14" s="19" t="s">
        <v>178</v>
      </c>
      <c r="AI14" s="20">
        <f>+$M$52</f>
        <v>0</v>
      </c>
    </row>
    <row r="15" spans="2:35" ht="15">
      <c r="B15" s="28"/>
      <c r="C15" s="29"/>
      <c r="D15" s="29"/>
      <c r="E15" s="30"/>
      <c r="F15" s="63"/>
      <c r="G15" s="64"/>
      <c r="H15" s="64"/>
      <c r="I15" s="64"/>
      <c r="J15" s="64"/>
      <c r="K15" s="64"/>
      <c r="L15" s="64"/>
      <c r="M15" s="64"/>
      <c r="N15" s="64"/>
      <c r="O15" s="65"/>
      <c r="AH15" s="19" t="s">
        <v>179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180</v>
      </c>
      <c r="AI16" s="20">
        <f>+$M$54</f>
        <v>0</v>
      </c>
    </row>
    <row r="17" spans="2:35" ht="23.25">
      <c r="B17" s="61" t="s">
        <v>206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2"/>
      <c r="AH17" s="19" t="s">
        <v>181</v>
      </c>
      <c r="AI17" s="20">
        <f>+$M$55</f>
        <v>0</v>
      </c>
    </row>
    <row r="18" spans="2:35" ht="15">
      <c r="B18" s="62" t="s">
        <v>207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"/>
      <c r="S18" s="17" t="s">
        <v>199</v>
      </c>
      <c r="AH18" s="19" t="s">
        <v>182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183</v>
      </c>
      <c r="AI19" s="20">
        <f>+$N$49</f>
        <v>0</v>
      </c>
    </row>
    <row r="20" spans="5:35" ht="15">
      <c r="E20" s="2"/>
      <c r="F20" s="2"/>
      <c r="G20" s="27" t="s">
        <v>208</v>
      </c>
      <c r="H20" s="27" t="s">
        <v>209</v>
      </c>
      <c r="I20" s="2"/>
      <c r="J20" s="2"/>
      <c r="K20" s="2"/>
      <c r="L20" s="2"/>
      <c r="M20" s="2"/>
      <c r="N20" s="2"/>
      <c r="O20" s="2"/>
      <c r="P20" s="2"/>
      <c r="S20" s="17" t="s">
        <v>236</v>
      </c>
      <c r="T20" s="17">
        <f>+CONCATENATE(G21,H21)</f>
      </c>
      <c r="U20" s="17">
        <f>+CONCATENATE(H21,G21)</f>
      </c>
      <c r="AH20" s="19" t="s">
        <v>184</v>
      </c>
      <c r="AI20" s="20">
        <f>+$N$50</f>
        <v>0</v>
      </c>
    </row>
    <row r="21" spans="2:35" ht="15">
      <c r="B21" s="3" t="s">
        <v>231</v>
      </c>
      <c r="C21" s="2"/>
      <c r="D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236</v>
      </c>
      <c r="T21" s="17">
        <f>+CONCATENATE(G22,H22)</f>
      </c>
      <c r="U21" s="17">
        <f>+CONCATENATE(H22,G22)</f>
      </c>
      <c r="AH21" s="19" t="s">
        <v>185</v>
      </c>
      <c r="AI21" s="20">
        <f>+$N$51</f>
        <v>0</v>
      </c>
    </row>
    <row r="22" spans="2:35" ht="15">
      <c r="B22" s="3" t="s">
        <v>230</v>
      </c>
      <c r="C22" s="2"/>
      <c r="D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235</v>
      </c>
      <c r="T22" s="17">
        <f>+CONCATENATE(G23,H23)</f>
      </c>
      <c r="U22" s="17">
        <f>+CONCATENATE(H23,G23)</f>
      </c>
      <c r="AH22" s="19" t="s">
        <v>186</v>
      </c>
      <c r="AI22" s="20">
        <f>+$N$52</f>
        <v>0</v>
      </c>
    </row>
    <row r="23" spans="2:35" ht="15">
      <c r="B23" s="3" t="s">
        <v>232</v>
      </c>
      <c r="C23" s="2"/>
      <c r="D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234</v>
      </c>
      <c r="T23" s="17">
        <f>+CONCATENATE(G24,H24)</f>
      </c>
      <c r="U23" s="17">
        <f>+CONCATENATE(H24,G24)</f>
      </c>
      <c r="AH23" s="19" t="s">
        <v>187</v>
      </c>
      <c r="AI23" s="20">
        <f>+$N$53</f>
        <v>0</v>
      </c>
    </row>
    <row r="24" spans="2:35" ht="15">
      <c r="B24" s="3" t="s">
        <v>233</v>
      </c>
      <c r="C24" s="2"/>
      <c r="D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188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189</v>
      </c>
      <c r="AI25" s="20">
        <f>+$N$55</f>
        <v>0</v>
      </c>
    </row>
    <row r="26" spans="2:37" s="6" customFormat="1" ht="15">
      <c r="B26" s="42"/>
      <c r="C26" s="42"/>
      <c r="D26" s="60" t="s">
        <v>210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3"/>
      <c r="P26" s="44"/>
      <c r="Q26" s="15"/>
      <c r="R26" s="16"/>
      <c r="S26" s="17" t="s">
        <v>200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190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191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192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193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8</v>
      </c>
      <c r="V30" s="22" t="s">
        <v>9</v>
      </c>
      <c r="W30" s="22" t="s">
        <v>10</v>
      </c>
      <c r="X30" s="22" t="s">
        <v>11</v>
      </c>
      <c r="Y30" s="22" t="s">
        <v>12</v>
      </c>
      <c r="Z30" s="22" t="s">
        <v>13</v>
      </c>
      <c r="AA30" s="22" t="s">
        <v>14</v>
      </c>
      <c r="AB30" s="22" t="s">
        <v>15</v>
      </c>
      <c r="AC30" s="22" t="s">
        <v>16</v>
      </c>
      <c r="AD30" s="22" t="s">
        <v>17</v>
      </c>
      <c r="AE30" s="22" t="s">
        <v>18</v>
      </c>
      <c r="AF30" s="22" t="s">
        <v>19</v>
      </c>
      <c r="AG30" s="16"/>
      <c r="AH30" s="19" t="s">
        <v>194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20</v>
      </c>
      <c r="V31" s="22" t="s">
        <v>21</v>
      </c>
      <c r="W31" s="22" t="s">
        <v>22</v>
      </c>
      <c r="X31" s="22" t="s">
        <v>23</v>
      </c>
      <c r="Y31" s="22" t="s">
        <v>24</v>
      </c>
      <c r="Z31" s="22" t="s">
        <v>25</v>
      </c>
      <c r="AA31" s="22" t="s">
        <v>26</v>
      </c>
      <c r="AB31" s="22" t="s">
        <v>27</v>
      </c>
      <c r="AC31" s="22" t="s">
        <v>28</v>
      </c>
      <c r="AD31" s="22" t="s">
        <v>29</v>
      </c>
      <c r="AE31" s="22" t="s">
        <v>30</v>
      </c>
      <c r="AF31" s="22" t="s">
        <v>31</v>
      </c>
      <c r="AG31" s="16"/>
      <c r="AH31" s="19" t="s">
        <v>195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32</v>
      </c>
      <c r="V32" s="22" t="s">
        <v>33</v>
      </c>
      <c r="W32" s="22" t="s">
        <v>34</v>
      </c>
      <c r="X32" s="22" t="s">
        <v>35</v>
      </c>
      <c r="Y32" s="22" t="s">
        <v>36</v>
      </c>
      <c r="Z32" s="22" t="s">
        <v>37</v>
      </c>
      <c r="AA32" s="22" t="s">
        <v>38</v>
      </c>
      <c r="AB32" s="22" t="s">
        <v>39</v>
      </c>
      <c r="AC32" s="22" t="s">
        <v>40</v>
      </c>
      <c r="AD32" s="22" t="s">
        <v>41</v>
      </c>
      <c r="AE32" s="22" t="s">
        <v>42</v>
      </c>
      <c r="AF32" s="22" t="s">
        <v>43</v>
      </c>
      <c r="AG32" s="16"/>
      <c r="AH32" s="19" t="s">
        <v>196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44</v>
      </c>
      <c r="V33" s="22" t="s">
        <v>45</v>
      </c>
      <c r="W33" s="22" t="s">
        <v>46</v>
      </c>
      <c r="X33" s="22" t="s">
        <v>47</v>
      </c>
      <c r="Y33" s="22" t="s">
        <v>48</v>
      </c>
      <c r="Z33" s="22" t="s">
        <v>49</v>
      </c>
      <c r="AA33" s="22" t="s">
        <v>50</v>
      </c>
      <c r="AB33" s="22" t="s">
        <v>51</v>
      </c>
      <c r="AC33" s="22" t="s">
        <v>52</v>
      </c>
      <c r="AD33" s="22" t="s">
        <v>53</v>
      </c>
      <c r="AE33" s="22" t="s">
        <v>54</v>
      </c>
      <c r="AF33" s="22" t="s">
        <v>55</v>
      </c>
      <c r="AG33" s="16"/>
      <c r="AH33" s="19" t="s">
        <v>197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56</v>
      </c>
      <c r="V34" s="22" t="s">
        <v>57</v>
      </c>
      <c r="W34" s="22" t="s">
        <v>58</v>
      </c>
      <c r="X34" s="22" t="s">
        <v>59</v>
      </c>
      <c r="Y34" s="22" t="s">
        <v>60</v>
      </c>
      <c r="Z34" s="22" t="s">
        <v>61</v>
      </c>
      <c r="AA34" s="22" t="s">
        <v>62</v>
      </c>
      <c r="AB34" s="22" t="s">
        <v>63</v>
      </c>
      <c r="AC34" s="22" t="s">
        <v>64</v>
      </c>
      <c r="AD34" s="22" t="s">
        <v>65</v>
      </c>
      <c r="AE34" s="22" t="s">
        <v>66</v>
      </c>
      <c r="AF34" s="22" t="s">
        <v>67</v>
      </c>
      <c r="AG34" s="16"/>
      <c r="AH34" s="19" t="s">
        <v>198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68</v>
      </c>
      <c r="V35" s="22" t="s">
        <v>69</v>
      </c>
      <c r="W35" s="22" t="s">
        <v>70</v>
      </c>
      <c r="X35" s="22" t="s">
        <v>71</v>
      </c>
      <c r="Y35" s="22" t="s">
        <v>72</v>
      </c>
      <c r="Z35" s="22" t="s">
        <v>73</v>
      </c>
      <c r="AA35" s="22" t="s">
        <v>74</v>
      </c>
      <c r="AB35" s="22" t="s">
        <v>75</v>
      </c>
      <c r="AC35" s="22" t="s">
        <v>76</v>
      </c>
      <c r="AD35" s="22" t="s">
        <v>77</v>
      </c>
      <c r="AE35" s="22" t="s">
        <v>78</v>
      </c>
      <c r="AF35" s="22" t="s">
        <v>79</v>
      </c>
      <c r="AG35" s="16"/>
      <c r="AH35" s="19" t="s">
        <v>105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80</v>
      </c>
      <c r="V36" s="22" t="s">
        <v>81</v>
      </c>
      <c r="W36" s="22" t="s">
        <v>82</v>
      </c>
      <c r="X36" s="22" t="s">
        <v>83</v>
      </c>
      <c r="Y36" s="22" t="s">
        <v>84</v>
      </c>
      <c r="Z36" s="22" t="s">
        <v>85</v>
      </c>
      <c r="AA36" s="22" t="s">
        <v>86</v>
      </c>
      <c r="AB36" s="22" t="s">
        <v>87</v>
      </c>
      <c r="AC36" s="22" t="s">
        <v>88</v>
      </c>
      <c r="AD36" s="22" t="s">
        <v>89</v>
      </c>
      <c r="AE36" s="22" t="s">
        <v>90</v>
      </c>
      <c r="AF36" s="22" t="s">
        <v>91</v>
      </c>
      <c r="AG36" s="16"/>
      <c r="AH36" s="19" t="s">
        <v>106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92</v>
      </c>
      <c r="V37" s="22" t="s">
        <v>93</v>
      </c>
      <c r="W37" s="22" t="s">
        <v>94</v>
      </c>
      <c r="X37" s="22" t="s">
        <v>95</v>
      </c>
      <c r="Y37" s="22" t="s">
        <v>96</v>
      </c>
      <c r="Z37" s="22" t="s">
        <v>97</v>
      </c>
      <c r="AA37" s="22" t="s">
        <v>98</v>
      </c>
      <c r="AB37" s="22" t="s">
        <v>99</v>
      </c>
      <c r="AC37" s="22" t="s">
        <v>100</v>
      </c>
      <c r="AD37" s="22" t="s">
        <v>101</v>
      </c>
      <c r="AE37" s="22" t="s">
        <v>102</v>
      </c>
      <c r="AF37" s="22" t="s">
        <v>103</v>
      </c>
      <c r="AG37" s="16"/>
      <c r="AH37" s="19" t="s">
        <v>107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108</v>
      </c>
      <c r="AI38" s="20">
        <f>+$D$52</f>
        <v>0</v>
      </c>
      <c r="AJ38" s="15"/>
      <c r="AK38" s="15"/>
    </row>
    <row r="39" spans="34:35" ht="15">
      <c r="AH39" s="19" t="s">
        <v>109</v>
      </c>
      <c r="AI39" s="20">
        <f>+$D$53</f>
        <v>0</v>
      </c>
    </row>
    <row r="40" spans="34:35" ht="15">
      <c r="AH40" s="19" t="s">
        <v>110</v>
      </c>
      <c r="AI40" s="20">
        <f>+$D$54</f>
        <v>0</v>
      </c>
    </row>
    <row r="41" spans="2:35" ht="23.25">
      <c r="B41" s="61" t="s">
        <v>213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S41" s="55" t="s">
        <v>201</v>
      </c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H41" s="19" t="s">
        <v>111</v>
      </c>
      <c r="AI41" s="20">
        <f>+$D$55</f>
        <v>0</v>
      </c>
    </row>
    <row r="42" spans="2:35" ht="15">
      <c r="B42" s="62" t="s">
        <v>211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H42" s="19" t="s">
        <v>112</v>
      </c>
      <c r="AI42" s="20">
        <f>+$D$56</f>
        <v>0</v>
      </c>
    </row>
    <row r="43" spans="34:35" ht="15">
      <c r="AH43" s="19" t="s">
        <v>113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114</v>
      </c>
      <c r="AI44" s="20">
        <f>+$E$50</f>
        <v>0</v>
      </c>
    </row>
    <row r="45" spans="2:35" ht="15">
      <c r="B45" s="46"/>
      <c r="C45" s="46"/>
      <c r="D45" s="74" t="s">
        <v>212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7"/>
      <c r="AH45" s="19" t="s">
        <v>115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104</v>
      </c>
      <c r="AH46" s="19" t="s">
        <v>116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C+PRCV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117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C+PRCV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118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C+TGVE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119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C+TGEV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120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121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122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123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124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125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126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127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128</v>
      </c>
      <c r="AI58" s="20">
        <f>+$F$56</f>
        <v>0</v>
      </c>
    </row>
    <row r="59" spans="2:37" s="5" customFormat="1" ht="26.2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129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130</v>
      </c>
      <c r="AI60" s="20">
        <f>+$G$50</f>
        <v>0</v>
      </c>
      <c r="AJ60" s="16"/>
      <c r="AK60" s="16"/>
    </row>
    <row r="61" spans="2:37" s="7" customFormat="1" ht="23.25">
      <c r="B61" s="56" t="s">
        <v>217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131</v>
      </c>
      <c r="AI61" s="20">
        <f>+$G$51</f>
        <v>0</v>
      </c>
      <c r="AJ61" s="16"/>
      <c r="AK61" s="16"/>
    </row>
    <row r="62" spans="2:37" s="7" customFormat="1" ht="15">
      <c r="B62" s="73" t="s">
        <v>214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132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133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134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215</v>
      </c>
      <c r="E65" s="11"/>
      <c r="F65" s="11"/>
      <c r="G65" s="12"/>
      <c r="I65" s="57" t="e">
        <f>+IF((AVERAGE(V47:V48))&gt;0.7,"OK","NO")</f>
        <v>#N/A</v>
      </c>
      <c r="J65" s="58"/>
      <c r="K65" s="59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135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216</v>
      </c>
      <c r="E66" s="11"/>
      <c r="F66" s="11"/>
      <c r="G66" s="12"/>
      <c r="I66" s="57" t="e">
        <f>+IF((AVERAGE(V49:V50))&lt;0.3,"OK","NO")</f>
        <v>#N/A</v>
      </c>
      <c r="J66" s="58"/>
      <c r="K66" s="5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136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137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138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139</v>
      </c>
      <c r="AI69" s="20">
        <f>+$H$51</f>
        <v>0</v>
      </c>
      <c r="AJ69" s="15"/>
      <c r="AK69" s="15"/>
    </row>
    <row r="70" spans="2:37" s="7" customFormat="1" ht="23.25">
      <c r="B70" s="56" t="s">
        <v>223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224</v>
      </c>
      <c r="AI70" s="20">
        <f>+$H$52</f>
        <v>0</v>
      </c>
      <c r="AJ70" s="16"/>
      <c r="AK70" s="16"/>
    </row>
    <row r="71" spans="2:37" s="7" customFormat="1" ht="1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225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140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141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142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80" t="s">
        <v>227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143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144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145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146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+IF(D49="","-",IF(D49&lt;$T$79,"POS",IF(D49&gt;$T$80,"NEG","DOUBT")))</f>
        <v>-</v>
      </c>
      <c r="E79" s="51" t="str">
        <f aca="true" t="shared" si="2" ref="E79:O79">+IF(E49="","-",IF(E49&lt;$T$79,"POS",IF(E49&gt;$T$80,"NEG","DOUBT")))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 t="s">
        <v>226</v>
      </c>
      <c r="T79" s="41" t="e">
        <f>+AVERAGE(V47,V48)*0.6</f>
        <v>#N/A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147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>+IF(D50="","-",IF(D50&lt;$T$79,"POS",IF(D50&gt;$T$80,"NEG","DOUBT")))</f>
        <v>-</v>
      </c>
      <c r="E80" s="51" t="str">
        <f aca="true" t="shared" si="3" ref="E80:O80">+IF(E50="","-",IF(E50&lt;$T$79,"POS",IF(E50&gt;$T$80,"NEG","DOUBT")))</f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 t="s">
        <v>237</v>
      </c>
      <c r="T80" s="41" t="e">
        <f>+AVERAGE(V47,V48)*0.7</f>
        <v>#N/A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148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+IF(D51="","-",IF(D51&lt;$T$79,"POS",IF(D51&gt;$T$80,"NEG","DOUBT")))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149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+IF(D52="","-",IF(D52&lt;$T$79,"POS",IF(D52&gt;$T$80,"NEG","DOUBT")))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150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+IF(D53="","-",IF(D53&lt;$T$79,"POS",IF(D53&gt;$T$80,"NEG","DOUBT")))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151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+IF(D54="","-",IF(D54&lt;$T$79,"POS",IF(D54&gt;$T$80,"NEG","DOUBT")))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152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+IF(D55="","-",IF(D55&lt;$T$79,"POS",IF(D55&gt;$T$80,"NEG","DOUBT")))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153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+IF(D56="","-",IF(D56&lt;$T$79,"POS",IF(D56&gt;$T$80,"NEG","DOUBT")))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154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155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156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157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158</v>
      </c>
      <c r="AI90" s="20">
        <f>+$J$56</f>
        <v>0</v>
      </c>
      <c r="AJ90" s="15"/>
      <c r="AK90" s="15"/>
    </row>
    <row r="91" spans="2:37" s="6" customFormat="1" ht="15">
      <c r="B91" s="14" t="s">
        <v>218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159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160</v>
      </c>
      <c r="AI92" s="38">
        <f>+$K$50</f>
        <v>0</v>
      </c>
      <c r="AJ92" s="34"/>
      <c r="AK92" s="34"/>
    </row>
    <row r="93" spans="2:37" s="33" customFormat="1" ht="15" customHeight="1">
      <c r="B93" s="32" t="s">
        <v>219</v>
      </c>
      <c r="C93" s="32"/>
      <c r="D93" s="33" t="s">
        <v>220</v>
      </c>
      <c r="H93" s="33" t="s">
        <v>222</v>
      </c>
      <c r="I93" s="67" t="s">
        <v>221</v>
      </c>
      <c r="J93" s="67"/>
      <c r="K93" s="67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161</v>
      </c>
      <c r="AI93" s="38">
        <f>+$K$51</f>
        <v>0</v>
      </c>
      <c r="AJ93" s="34"/>
      <c r="AK93" s="34"/>
    </row>
    <row r="94" spans="2:37" s="33" customFormat="1" ht="15" customHeight="1">
      <c r="B94" s="39" t="s">
        <v>105</v>
      </c>
      <c r="C94" s="32"/>
      <c r="D94" s="68"/>
      <c r="E94" s="69"/>
      <c r="F94" s="69"/>
      <c r="G94" s="70"/>
      <c r="H94" s="40">
        <f>+$D$49</f>
        <v>0</v>
      </c>
      <c r="I94" s="52" t="str">
        <f>+IF(H94=0,"-",IF(H94&lt;$T$79,"POS",IF(H94&gt;$T$80,"NEG","DOUBT")))</f>
        <v>-</v>
      </c>
      <c r="J94" s="53"/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162</v>
      </c>
      <c r="AI94" s="38">
        <f>+$K$52</f>
        <v>0</v>
      </c>
      <c r="AJ94" s="34"/>
      <c r="AK94" s="34"/>
    </row>
    <row r="95" spans="2:37" s="33" customFormat="1" ht="15" customHeight="1">
      <c r="B95" s="39" t="s">
        <v>106</v>
      </c>
      <c r="C95" s="32"/>
      <c r="D95" s="68"/>
      <c r="E95" s="69"/>
      <c r="F95" s="69"/>
      <c r="G95" s="70"/>
      <c r="H95" s="40">
        <f>+$D$50</f>
        <v>0</v>
      </c>
      <c r="I95" s="52" t="str">
        <f aca="true" t="shared" si="10" ref="I95:I149">+IF(H95=0,"-",IF(H95&lt;$T$79,"POS",IF(H95&gt;$T$80,"NEG","DOUBT")))</f>
        <v>-</v>
      </c>
      <c r="J95" s="53"/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163</v>
      </c>
      <c r="AI95" s="38">
        <f>+$K$53</f>
        <v>0</v>
      </c>
      <c r="AJ95" s="34"/>
      <c r="AK95" s="34"/>
    </row>
    <row r="96" spans="2:37" s="33" customFormat="1" ht="15" customHeight="1">
      <c r="B96" s="39" t="s">
        <v>107</v>
      </c>
      <c r="C96" s="32"/>
      <c r="D96" s="68"/>
      <c r="E96" s="69"/>
      <c r="F96" s="69"/>
      <c r="G96" s="70"/>
      <c r="H96" s="40">
        <f>+$D$51</f>
        <v>0</v>
      </c>
      <c r="I96" s="52" t="str">
        <f t="shared" si="10"/>
        <v>-</v>
      </c>
      <c r="J96" s="53"/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164</v>
      </c>
      <c r="AI96" s="38">
        <f>+$K$54</f>
        <v>0</v>
      </c>
      <c r="AJ96" s="34"/>
      <c r="AK96" s="34"/>
    </row>
    <row r="97" spans="2:37" s="33" customFormat="1" ht="15" customHeight="1">
      <c r="B97" s="39" t="s">
        <v>108</v>
      </c>
      <c r="C97" s="32"/>
      <c r="D97" s="68"/>
      <c r="E97" s="69"/>
      <c r="F97" s="69"/>
      <c r="G97" s="70"/>
      <c r="H97" s="40">
        <f>+$D$52</f>
        <v>0</v>
      </c>
      <c r="I97" s="52" t="str">
        <f t="shared" si="10"/>
        <v>-</v>
      </c>
      <c r="J97" s="53"/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165</v>
      </c>
      <c r="AI97" s="38">
        <f>+$K$55</f>
        <v>0</v>
      </c>
      <c r="AJ97" s="34"/>
      <c r="AK97" s="34"/>
    </row>
    <row r="98" spans="2:37" s="33" customFormat="1" ht="15" customHeight="1">
      <c r="B98" s="39" t="s">
        <v>109</v>
      </c>
      <c r="C98" s="32"/>
      <c r="D98" s="68"/>
      <c r="E98" s="69"/>
      <c r="F98" s="69"/>
      <c r="G98" s="70"/>
      <c r="H98" s="40">
        <f>+$D$53</f>
        <v>0</v>
      </c>
      <c r="I98" s="52" t="str">
        <f t="shared" si="10"/>
        <v>-</v>
      </c>
      <c r="J98" s="53"/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166</v>
      </c>
      <c r="AI98" s="38">
        <f>+$K$56</f>
        <v>0</v>
      </c>
      <c r="AJ98" s="34"/>
      <c r="AK98" s="34"/>
    </row>
    <row r="99" spans="2:37" s="33" customFormat="1" ht="15" customHeight="1">
      <c r="B99" s="39" t="s">
        <v>110</v>
      </c>
      <c r="C99" s="32"/>
      <c r="D99" s="68"/>
      <c r="E99" s="69"/>
      <c r="F99" s="69"/>
      <c r="G99" s="70"/>
      <c r="H99" s="40">
        <f>+$D$54</f>
        <v>0</v>
      </c>
      <c r="I99" s="52" t="str">
        <f t="shared" si="10"/>
        <v>-</v>
      </c>
      <c r="J99" s="53"/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167</v>
      </c>
      <c r="AI99" s="38">
        <f>+$L$49</f>
        <v>0</v>
      </c>
      <c r="AJ99" s="34"/>
      <c r="AK99" s="34"/>
    </row>
    <row r="100" spans="2:37" s="33" customFormat="1" ht="15" customHeight="1">
      <c r="B100" s="39" t="s">
        <v>111</v>
      </c>
      <c r="C100" s="32"/>
      <c r="D100" s="68"/>
      <c r="E100" s="69"/>
      <c r="F100" s="69"/>
      <c r="G100" s="70"/>
      <c r="H100" s="40">
        <f>+$D$55</f>
        <v>0</v>
      </c>
      <c r="I100" s="52" t="str">
        <f t="shared" si="10"/>
        <v>-</v>
      </c>
      <c r="J100" s="53"/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168</v>
      </c>
      <c r="AI100" s="38">
        <f>+$L$50</f>
        <v>0</v>
      </c>
      <c r="AJ100" s="34"/>
      <c r="AK100" s="34"/>
    </row>
    <row r="101" spans="2:37" s="33" customFormat="1" ht="15" customHeight="1">
      <c r="B101" s="39" t="s">
        <v>112</v>
      </c>
      <c r="C101" s="32"/>
      <c r="D101" s="68"/>
      <c r="E101" s="69"/>
      <c r="F101" s="69"/>
      <c r="G101" s="70"/>
      <c r="H101" s="40">
        <f>+$D$56</f>
        <v>0</v>
      </c>
      <c r="I101" s="52" t="str">
        <f t="shared" si="10"/>
        <v>-</v>
      </c>
      <c r="J101" s="53"/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169</v>
      </c>
      <c r="AI101" s="38">
        <f>+$L$51</f>
        <v>0</v>
      </c>
      <c r="AJ101" s="34"/>
      <c r="AK101" s="34"/>
    </row>
    <row r="102" spans="2:37" s="33" customFormat="1" ht="15" customHeight="1">
      <c r="B102" s="39" t="s">
        <v>113</v>
      </c>
      <c r="C102" s="32"/>
      <c r="D102" s="68"/>
      <c r="E102" s="69"/>
      <c r="F102" s="69"/>
      <c r="G102" s="70"/>
      <c r="H102" s="40">
        <f>+$E$49</f>
        <v>0</v>
      </c>
      <c r="I102" s="52" t="str">
        <f t="shared" si="10"/>
        <v>-</v>
      </c>
      <c r="J102" s="53"/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170</v>
      </c>
      <c r="AI102" s="38">
        <f>+$L$52</f>
        <v>0</v>
      </c>
      <c r="AJ102" s="34"/>
      <c r="AK102" s="34"/>
    </row>
    <row r="103" spans="2:37" s="33" customFormat="1" ht="15" customHeight="1">
      <c r="B103" s="39" t="s">
        <v>114</v>
      </c>
      <c r="C103" s="32"/>
      <c r="D103" s="68"/>
      <c r="E103" s="69"/>
      <c r="F103" s="69"/>
      <c r="G103" s="70"/>
      <c r="H103" s="40">
        <f>+$E$50</f>
        <v>0</v>
      </c>
      <c r="I103" s="52" t="str">
        <f t="shared" si="10"/>
        <v>-</v>
      </c>
      <c r="J103" s="53"/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171</v>
      </c>
      <c r="AI103" s="38">
        <f>+$L$53</f>
        <v>0</v>
      </c>
      <c r="AJ103" s="34"/>
      <c r="AK103" s="34"/>
    </row>
    <row r="104" spans="2:37" s="33" customFormat="1" ht="15" customHeight="1">
      <c r="B104" s="39" t="s">
        <v>115</v>
      </c>
      <c r="C104" s="32"/>
      <c r="D104" s="68"/>
      <c r="E104" s="69"/>
      <c r="F104" s="69"/>
      <c r="G104" s="70"/>
      <c r="H104" s="40">
        <f>+$E$51</f>
        <v>0</v>
      </c>
      <c r="I104" s="52" t="str">
        <f t="shared" si="10"/>
        <v>-</v>
      </c>
      <c r="J104" s="53"/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172</v>
      </c>
      <c r="AI104" s="38">
        <f>+$L$54</f>
        <v>0</v>
      </c>
      <c r="AJ104" s="34"/>
      <c r="AK104" s="34"/>
    </row>
    <row r="105" spans="2:37" s="33" customFormat="1" ht="15" customHeight="1">
      <c r="B105" s="39" t="s">
        <v>116</v>
      </c>
      <c r="C105" s="32"/>
      <c r="D105" s="68"/>
      <c r="E105" s="69"/>
      <c r="F105" s="69"/>
      <c r="G105" s="70"/>
      <c r="H105" s="40">
        <f>+$E$52</f>
        <v>0</v>
      </c>
      <c r="I105" s="52" t="str">
        <f t="shared" si="10"/>
        <v>-</v>
      </c>
      <c r="J105" s="53"/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173</v>
      </c>
      <c r="AI105" s="38">
        <f>+$L$55</f>
        <v>0</v>
      </c>
      <c r="AJ105" s="34"/>
      <c r="AK105" s="34"/>
    </row>
    <row r="106" spans="2:37" s="33" customFormat="1" ht="15" customHeight="1">
      <c r="B106" s="39" t="s">
        <v>117</v>
      </c>
      <c r="C106" s="32"/>
      <c r="D106" s="68"/>
      <c r="E106" s="69"/>
      <c r="F106" s="69"/>
      <c r="G106" s="70"/>
      <c r="H106" s="40">
        <f>+$E$53</f>
        <v>0</v>
      </c>
      <c r="I106" s="52" t="str">
        <f t="shared" si="10"/>
        <v>-</v>
      </c>
      <c r="J106" s="53"/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174</v>
      </c>
      <c r="AI106" s="38">
        <f>+$L$56</f>
        <v>0</v>
      </c>
      <c r="AJ106" s="34"/>
      <c r="AK106" s="34"/>
    </row>
    <row r="107" spans="2:37" s="33" customFormat="1" ht="15" customHeight="1">
      <c r="B107" s="39" t="s">
        <v>118</v>
      </c>
      <c r="C107" s="32"/>
      <c r="D107" s="68"/>
      <c r="E107" s="69"/>
      <c r="F107" s="69"/>
      <c r="G107" s="70"/>
      <c r="H107" s="40">
        <f>+$E$54</f>
        <v>0</v>
      </c>
      <c r="I107" s="52" t="str">
        <f t="shared" si="10"/>
        <v>-</v>
      </c>
      <c r="J107" s="53"/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 customHeight="1">
      <c r="B108" s="39" t="s">
        <v>119</v>
      </c>
      <c r="C108" s="32"/>
      <c r="D108" s="68"/>
      <c r="E108" s="69"/>
      <c r="F108" s="69"/>
      <c r="G108" s="70"/>
      <c r="H108" s="40">
        <f>+$E$55</f>
        <v>0</v>
      </c>
      <c r="I108" s="52" t="str">
        <f t="shared" si="10"/>
        <v>-</v>
      </c>
      <c r="J108" s="53"/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 customHeight="1">
      <c r="B109" s="39" t="s">
        <v>120</v>
      </c>
      <c r="C109" s="32"/>
      <c r="D109" s="68"/>
      <c r="E109" s="69"/>
      <c r="F109" s="69"/>
      <c r="G109" s="70"/>
      <c r="H109" s="40">
        <f>+$E$56</f>
        <v>0</v>
      </c>
      <c r="I109" s="52" t="str">
        <f t="shared" si="10"/>
        <v>-</v>
      </c>
      <c r="J109" s="53"/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 customHeight="1">
      <c r="B110" s="39" t="s">
        <v>121</v>
      </c>
      <c r="C110" s="32"/>
      <c r="D110" s="68"/>
      <c r="E110" s="69"/>
      <c r="F110" s="69"/>
      <c r="G110" s="70"/>
      <c r="H110" s="40">
        <f>+$F$49</f>
        <v>0</v>
      </c>
      <c r="I110" s="52" t="str">
        <f t="shared" si="10"/>
        <v>-</v>
      </c>
      <c r="J110" s="53"/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 customHeight="1">
      <c r="B111" s="39" t="s">
        <v>122</v>
      </c>
      <c r="C111" s="32"/>
      <c r="D111" s="68"/>
      <c r="E111" s="69"/>
      <c r="F111" s="69"/>
      <c r="G111" s="70"/>
      <c r="H111" s="40">
        <f>+$F$50</f>
        <v>0</v>
      </c>
      <c r="I111" s="52" t="str">
        <f t="shared" si="10"/>
        <v>-</v>
      </c>
      <c r="J111" s="53"/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 customHeight="1">
      <c r="B112" s="39" t="s">
        <v>123</v>
      </c>
      <c r="C112" s="32"/>
      <c r="D112" s="68"/>
      <c r="E112" s="69"/>
      <c r="F112" s="69"/>
      <c r="G112" s="70"/>
      <c r="H112" s="40">
        <f>+$F$51</f>
        <v>0</v>
      </c>
      <c r="I112" s="52" t="str">
        <f t="shared" si="10"/>
        <v>-</v>
      </c>
      <c r="J112" s="53"/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 customHeight="1">
      <c r="B113" s="39" t="s">
        <v>124</v>
      </c>
      <c r="C113" s="32"/>
      <c r="D113" s="68"/>
      <c r="E113" s="69"/>
      <c r="F113" s="69"/>
      <c r="G113" s="70"/>
      <c r="H113" s="40">
        <f>+$F$52</f>
        <v>0</v>
      </c>
      <c r="I113" s="52" t="str">
        <f t="shared" si="10"/>
        <v>-</v>
      </c>
      <c r="J113" s="53"/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 customHeight="1">
      <c r="B114" s="39" t="s">
        <v>125</v>
      </c>
      <c r="C114" s="32"/>
      <c r="D114" s="68"/>
      <c r="E114" s="69"/>
      <c r="F114" s="69"/>
      <c r="G114" s="70"/>
      <c r="H114" s="40">
        <f>+$F$53</f>
        <v>0</v>
      </c>
      <c r="I114" s="52" t="str">
        <f t="shared" si="10"/>
        <v>-</v>
      </c>
      <c r="J114" s="53"/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 customHeight="1">
      <c r="B115" s="39" t="s">
        <v>126</v>
      </c>
      <c r="C115" s="32"/>
      <c r="D115" s="68"/>
      <c r="E115" s="69"/>
      <c r="F115" s="69"/>
      <c r="G115" s="70"/>
      <c r="H115" s="40">
        <f>+$F$54</f>
        <v>0</v>
      </c>
      <c r="I115" s="52" t="str">
        <f t="shared" si="10"/>
        <v>-</v>
      </c>
      <c r="J115" s="53"/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 customHeight="1">
      <c r="B116" s="39" t="s">
        <v>127</v>
      </c>
      <c r="C116" s="32"/>
      <c r="D116" s="68"/>
      <c r="E116" s="69"/>
      <c r="F116" s="69"/>
      <c r="G116" s="70"/>
      <c r="H116" s="40">
        <f>+$F$55</f>
        <v>0</v>
      </c>
      <c r="I116" s="52" t="str">
        <f t="shared" si="10"/>
        <v>-</v>
      </c>
      <c r="J116" s="53"/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 customHeight="1">
      <c r="B117" s="39" t="s">
        <v>128</v>
      </c>
      <c r="C117" s="32"/>
      <c r="D117" s="68"/>
      <c r="E117" s="69"/>
      <c r="F117" s="69"/>
      <c r="G117" s="70"/>
      <c r="H117" s="40">
        <f>+$F$56</f>
        <v>0</v>
      </c>
      <c r="I117" s="52" t="str">
        <f t="shared" si="10"/>
        <v>-</v>
      </c>
      <c r="J117" s="53"/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 customHeight="1">
      <c r="B118" s="39" t="s">
        <v>129</v>
      </c>
      <c r="C118" s="32"/>
      <c r="D118" s="68"/>
      <c r="E118" s="69"/>
      <c r="F118" s="69"/>
      <c r="G118" s="70"/>
      <c r="H118" s="40">
        <f>+$G$49</f>
        <v>0</v>
      </c>
      <c r="I118" s="52" t="str">
        <f t="shared" si="10"/>
        <v>-</v>
      </c>
      <c r="J118" s="53"/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 customHeight="1">
      <c r="B119" s="39" t="s">
        <v>130</v>
      </c>
      <c r="C119" s="32"/>
      <c r="D119" s="68"/>
      <c r="E119" s="69"/>
      <c r="F119" s="69"/>
      <c r="G119" s="70"/>
      <c r="H119" s="40">
        <f>+$G$50</f>
        <v>0</v>
      </c>
      <c r="I119" s="52" t="str">
        <f t="shared" si="10"/>
        <v>-</v>
      </c>
      <c r="J119" s="53"/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 customHeight="1">
      <c r="B120" s="39" t="s">
        <v>131</v>
      </c>
      <c r="C120" s="32"/>
      <c r="D120" s="68"/>
      <c r="E120" s="69"/>
      <c r="F120" s="69"/>
      <c r="G120" s="70"/>
      <c r="H120" s="40">
        <f>+$G$51</f>
        <v>0</v>
      </c>
      <c r="I120" s="52" t="str">
        <f t="shared" si="10"/>
        <v>-</v>
      </c>
      <c r="J120" s="53"/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 customHeight="1">
      <c r="B121" s="39" t="s">
        <v>132</v>
      </c>
      <c r="C121" s="32"/>
      <c r="D121" s="68"/>
      <c r="E121" s="69"/>
      <c r="F121" s="69"/>
      <c r="G121" s="70"/>
      <c r="H121" s="40">
        <f>+$G$52</f>
        <v>0</v>
      </c>
      <c r="I121" s="52" t="str">
        <f t="shared" si="10"/>
        <v>-</v>
      </c>
      <c r="J121" s="53"/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 customHeight="1">
      <c r="B122" s="39" t="s">
        <v>133</v>
      </c>
      <c r="C122" s="32"/>
      <c r="D122" s="68"/>
      <c r="E122" s="69"/>
      <c r="F122" s="69"/>
      <c r="G122" s="70"/>
      <c r="H122" s="40">
        <f>+$G$53</f>
        <v>0</v>
      </c>
      <c r="I122" s="52" t="str">
        <f t="shared" si="10"/>
        <v>-</v>
      </c>
      <c r="J122" s="53"/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 customHeight="1">
      <c r="B123" s="39" t="s">
        <v>134</v>
      </c>
      <c r="C123" s="32"/>
      <c r="D123" s="68"/>
      <c r="E123" s="69"/>
      <c r="F123" s="69"/>
      <c r="G123" s="70"/>
      <c r="H123" s="40">
        <f>+$G$54</f>
        <v>0</v>
      </c>
      <c r="I123" s="52" t="str">
        <f t="shared" si="10"/>
        <v>-</v>
      </c>
      <c r="J123" s="53"/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 customHeight="1">
      <c r="B124" s="39" t="s">
        <v>135</v>
      </c>
      <c r="C124" s="32"/>
      <c r="D124" s="68"/>
      <c r="E124" s="69"/>
      <c r="F124" s="69"/>
      <c r="G124" s="70"/>
      <c r="H124" s="40">
        <f>+$G$55</f>
        <v>0</v>
      </c>
      <c r="I124" s="52" t="str">
        <f t="shared" si="10"/>
        <v>-</v>
      </c>
      <c r="J124" s="53"/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 customHeight="1">
      <c r="B125" s="39" t="s">
        <v>136</v>
      </c>
      <c r="C125" s="32"/>
      <c r="D125" s="68"/>
      <c r="E125" s="69"/>
      <c r="F125" s="69"/>
      <c r="G125" s="70"/>
      <c r="H125" s="40">
        <f>+$G$56</f>
        <v>0</v>
      </c>
      <c r="I125" s="52" t="str">
        <f t="shared" si="10"/>
        <v>-</v>
      </c>
      <c r="J125" s="53"/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 customHeight="1">
      <c r="B126" s="39" t="s">
        <v>137</v>
      </c>
      <c r="C126" s="32"/>
      <c r="D126" s="68"/>
      <c r="E126" s="69"/>
      <c r="F126" s="69"/>
      <c r="G126" s="70"/>
      <c r="H126" s="40">
        <f>+$H$49</f>
        <v>0</v>
      </c>
      <c r="I126" s="52" t="str">
        <f t="shared" si="10"/>
        <v>-</v>
      </c>
      <c r="J126" s="53"/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 customHeight="1">
      <c r="B127" s="39" t="s">
        <v>138</v>
      </c>
      <c r="C127" s="32"/>
      <c r="D127" s="68"/>
      <c r="E127" s="69"/>
      <c r="F127" s="69"/>
      <c r="G127" s="70"/>
      <c r="H127" s="40">
        <f>+$H$50</f>
        <v>0</v>
      </c>
      <c r="I127" s="52" t="str">
        <f t="shared" si="10"/>
        <v>-</v>
      </c>
      <c r="J127" s="53"/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 customHeight="1">
      <c r="B128" s="39" t="s">
        <v>139</v>
      </c>
      <c r="C128" s="32"/>
      <c r="D128" s="68"/>
      <c r="E128" s="69"/>
      <c r="F128" s="69"/>
      <c r="G128" s="70"/>
      <c r="H128" s="40">
        <f>+$H$51</f>
        <v>0</v>
      </c>
      <c r="I128" s="52" t="str">
        <f t="shared" si="10"/>
        <v>-</v>
      </c>
      <c r="J128" s="53"/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 customHeight="1">
      <c r="B129" s="39" t="s">
        <v>224</v>
      </c>
      <c r="C129" s="32"/>
      <c r="D129" s="68"/>
      <c r="E129" s="69"/>
      <c r="F129" s="69"/>
      <c r="G129" s="70"/>
      <c r="H129" s="40">
        <f>+$H$52</f>
        <v>0</v>
      </c>
      <c r="I129" s="52" t="str">
        <f t="shared" si="10"/>
        <v>-</v>
      </c>
      <c r="J129" s="53"/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 customHeight="1">
      <c r="B130" s="39" t="s">
        <v>225</v>
      </c>
      <c r="C130" s="32"/>
      <c r="D130" s="68"/>
      <c r="E130" s="69"/>
      <c r="F130" s="69"/>
      <c r="G130" s="70"/>
      <c r="H130" s="40">
        <f>+$H$53</f>
        <v>0</v>
      </c>
      <c r="I130" s="52" t="str">
        <f t="shared" si="10"/>
        <v>-</v>
      </c>
      <c r="J130" s="53"/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 customHeight="1">
      <c r="B131" s="39" t="s">
        <v>140</v>
      </c>
      <c r="C131" s="32"/>
      <c r="D131" s="68"/>
      <c r="E131" s="69"/>
      <c r="F131" s="69"/>
      <c r="G131" s="70"/>
      <c r="H131" s="40">
        <f>+$H$54</f>
        <v>0</v>
      </c>
      <c r="I131" s="52" t="str">
        <f t="shared" si="10"/>
        <v>-</v>
      </c>
      <c r="J131" s="53"/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 customHeight="1">
      <c r="B132" s="39" t="s">
        <v>141</v>
      </c>
      <c r="C132" s="32"/>
      <c r="D132" s="68"/>
      <c r="E132" s="69"/>
      <c r="F132" s="69"/>
      <c r="G132" s="70"/>
      <c r="H132" s="40">
        <f>+$H$55</f>
        <v>0</v>
      </c>
      <c r="I132" s="52" t="str">
        <f t="shared" si="10"/>
        <v>-</v>
      </c>
      <c r="J132" s="53"/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 customHeight="1">
      <c r="B133" s="39" t="s">
        <v>142</v>
      </c>
      <c r="C133" s="32"/>
      <c r="D133" s="68"/>
      <c r="E133" s="69"/>
      <c r="F133" s="69"/>
      <c r="G133" s="70"/>
      <c r="H133" s="40">
        <f>+$H$56</f>
        <v>0</v>
      </c>
      <c r="I133" s="52" t="str">
        <f t="shared" si="10"/>
        <v>-</v>
      </c>
      <c r="J133" s="53"/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 customHeight="1">
      <c r="B134" s="39" t="s">
        <v>143</v>
      </c>
      <c r="C134" s="32"/>
      <c r="D134" s="68"/>
      <c r="E134" s="69"/>
      <c r="F134" s="69"/>
      <c r="G134" s="70"/>
      <c r="H134" s="40">
        <f>+$I$49</f>
        <v>0</v>
      </c>
      <c r="I134" s="52" t="str">
        <f t="shared" si="10"/>
        <v>-</v>
      </c>
      <c r="J134" s="53"/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 customHeight="1">
      <c r="B135" s="39" t="s">
        <v>144</v>
      </c>
      <c r="C135" s="32"/>
      <c r="D135" s="68"/>
      <c r="E135" s="69"/>
      <c r="F135" s="69"/>
      <c r="G135" s="70"/>
      <c r="H135" s="40">
        <f>+$I$50</f>
        <v>0</v>
      </c>
      <c r="I135" s="52" t="str">
        <f t="shared" si="10"/>
        <v>-</v>
      </c>
      <c r="J135" s="53"/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 customHeight="1">
      <c r="B136" s="39" t="s">
        <v>145</v>
      </c>
      <c r="C136" s="32"/>
      <c r="D136" s="68"/>
      <c r="E136" s="69"/>
      <c r="F136" s="69"/>
      <c r="G136" s="70"/>
      <c r="H136" s="40">
        <f>+$I$51</f>
        <v>0</v>
      </c>
      <c r="I136" s="52" t="str">
        <f t="shared" si="10"/>
        <v>-</v>
      </c>
      <c r="J136" s="53"/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 customHeight="1">
      <c r="B137" s="39" t="s">
        <v>146</v>
      </c>
      <c r="C137" s="32"/>
      <c r="D137" s="68"/>
      <c r="E137" s="69"/>
      <c r="F137" s="69"/>
      <c r="G137" s="70"/>
      <c r="H137" s="40">
        <f>+$I$52</f>
        <v>0</v>
      </c>
      <c r="I137" s="52" t="str">
        <f t="shared" si="10"/>
        <v>-</v>
      </c>
      <c r="J137" s="53"/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 customHeight="1">
      <c r="B138" s="39" t="s">
        <v>147</v>
      </c>
      <c r="C138" s="32"/>
      <c r="D138" s="68"/>
      <c r="E138" s="69"/>
      <c r="F138" s="69"/>
      <c r="G138" s="70"/>
      <c r="H138" s="40">
        <f>+$I$53</f>
        <v>0</v>
      </c>
      <c r="I138" s="52" t="str">
        <f t="shared" si="10"/>
        <v>-</v>
      </c>
      <c r="J138" s="53"/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 customHeight="1">
      <c r="B139" s="39" t="s">
        <v>148</v>
      </c>
      <c r="C139" s="32"/>
      <c r="D139" s="68"/>
      <c r="E139" s="69"/>
      <c r="F139" s="69"/>
      <c r="G139" s="70"/>
      <c r="H139" s="40">
        <f>+$I$54</f>
        <v>0</v>
      </c>
      <c r="I139" s="52" t="str">
        <f t="shared" si="10"/>
        <v>-</v>
      </c>
      <c r="J139" s="53"/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 customHeight="1">
      <c r="B140" s="39" t="s">
        <v>149</v>
      </c>
      <c r="C140" s="32"/>
      <c r="D140" s="68"/>
      <c r="E140" s="69"/>
      <c r="F140" s="69"/>
      <c r="G140" s="70"/>
      <c r="H140" s="40">
        <f>+$I$55</f>
        <v>0</v>
      </c>
      <c r="I140" s="52" t="str">
        <f t="shared" si="10"/>
        <v>-</v>
      </c>
      <c r="J140" s="53"/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 customHeight="1">
      <c r="B141" s="39" t="s">
        <v>150</v>
      </c>
      <c r="C141" s="32"/>
      <c r="D141" s="68"/>
      <c r="E141" s="69"/>
      <c r="F141" s="69"/>
      <c r="G141" s="70"/>
      <c r="H141" s="40">
        <f>+$I$56</f>
        <v>0</v>
      </c>
      <c r="I141" s="52" t="str">
        <f t="shared" si="10"/>
        <v>-</v>
      </c>
      <c r="J141" s="53"/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 customHeight="1">
      <c r="B142" s="39" t="s">
        <v>151</v>
      </c>
      <c r="C142" s="32"/>
      <c r="D142" s="68"/>
      <c r="E142" s="69"/>
      <c r="F142" s="69"/>
      <c r="G142" s="70"/>
      <c r="H142" s="40">
        <f>+$J$49</f>
        <v>0</v>
      </c>
      <c r="I142" s="52" t="str">
        <f t="shared" si="10"/>
        <v>-</v>
      </c>
      <c r="J142" s="53"/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 customHeight="1">
      <c r="B143" s="39" t="s">
        <v>152</v>
      </c>
      <c r="C143" s="32"/>
      <c r="D143" s="68"/>
      <c r="E143" s="69"/>
      <c r="F143" s="69"/>
      <c r="G143" s="70"/>
      <c r="H143" s="40">
        <f>+$J$50</f>
        <v>0</v>
      </c>
      <c r="I143" s="52" t="str">
        <f t="shared" si="10"/>
        <v>-</v>
      </c>
      <c r="J143" s="53"/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 customHeight="1">
      <c r="B144" s="39" t="s">
        <v>153</v>
      </c>
      <c r="C144" s="32"/>
      <c r="D144" s="68"/>
      <c r="E144" s="69"/>
      <c r="F144" s="69"/>
      <c r="G144" s="70"/>
      <c r="H144" s="40">
        <f>+$J$51</f>
        <v>0</v>
      </c>
      <c r="I144" s="52" t="str">
        <f t="shared" si="10"/>
        <v>-</v>
      </c>
      <c r="J144" s="53"/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 customHeight="1">
      <c r="B145" s="39" t="s">
        <v>154</v>
      </c>
      <c r="C145" s="32"/>
      <c r="D145" s="68"/>
      <c r="E145" s="69"/>
      <c r="F145" s="69"/>
      <c r="G145" s="70"/>
      <c r="H145" s="40">
        <f>+$J$52</f>
        <v>0</v>
      </c>
      <c r="I145" s="52" t="str">
        <f t="shared" si="10"/>
        <v>-</v>
      </c>
      <c r="J145" s="53"/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 customHeight="1">
      <c r="B146" s="39" t="s">
        <v>155</v>
      </c>
      <c r="C146" s="32"/>
      <c r="D146" s="68"/>
      <c r="E146" s="69"/>
      <c r="F146" s="69"/>
      <c r="G146" s="70"/>
      <c r="H146" s="40">
        <f>+$J$53</f>
        <v>0</v>
      </c>
      <c r="I146" s="52" t="str">
        <f t="shared" si="10"/>
        <v>-</v>
      </c>
      <c r="J146" s="53"/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 customHeight="1">
      <c r="B147" s="39" t="s">
        <v>156</v>
      </c>
      <c r="C147" s="32"/>
      <c r="D147" s="68"/>
      <c r="E147" s="69"/>
      <c r="F147" s="69"/>
      <c r="G147" s="70"/>
      <c r="H147" s="40">
        <f>+$J$54</f>
        <v>0</v>
      </c>
      <c r="I147" s="52" t="str">
        <f t="shared" si="10"/>
        <v>-</v>
      </c>
      <c r="J147" s="53"/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 customHeight="1">
      <c r="B148" s="39" t="s">
        <v>157</v>
      </c>
      <c r="C148" s="32"/>
      <c r="D148" s="68"/>
      <c r="E148" s="69"/>
      <c r="F148" s="69"/>
      <c r="G148" s="70"/>
      <c r="H148" s="40">
        <f>+$J$55</f>
        <v>0</v>
      </c>
      <c r="I148" s="52" t="str">
        <f t="shared" si="10"/>
        <v>-</v>
      </c>
      <c r="J148" s="53"/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 customHeight="1">
      <c r="B149" s="39" t="s">
        <v>158</v>
      </c>
      <c r="C149" s="32"/>
      <c r="D149" s="68"/>
      <c r="E149" s="69"/>
      <c r="F149" s="69"/>
      <c r="G149" s="70"/>
      <c r="H149" s="40">
        <f>+$J$56</f>
        <v>0</v>
      </c>
      <c r="I149" s="52" t="str">
        <f t="shared" si="10"/>
        <v>-</v>
      </c>
      <c r="J149" s="53"/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5" customHeight="1">
      <c r="B150" s="32" t="s">
        <v>219</v>
      </c>
      <c r="C150" s="32"/>
      <c r="D150" s="33" t="s">
        <v>220</v>
      </c>
      <c r="H150" s="33" t="s">
        <v>222</v>
      </c>
      <c r="I150" s="53" t="s">
        <v>221</v>
      </c>
      <c r="J150" s="53"/>
      <c r="K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161</v>
      </c>
      <c r="AI150" s="38">
        <f>+$K$51</f>
        <v>0</v>
      </c>
      <c r="AJ150" s="34"/>
      <c r="AK150" s="34"/>
    </row>
    <row r="151" spans="2:37" s="33" customFormat="1" ht="15" customHeight="1">
      <c r="B151" s="39" t="s">
        <v>159</v>
      </c>
      <c r="C151" s="32"/>
      <c r="D151" s="68"/>
      <c r="E151" s="69"/>
      <c r="F151" s="69"/>
      <c r="G151" s="70"/>
      <c r="H151" s="40">
        <f>+$K$49</f>
        <v>0</v>
      </c>
      <c r="I151" s="52" t="str">
        <f>+IF(H151=0,"-",IF(H151&lt;$T$79,"POS",IF(H151&gt;$T$80,"NEG","DOUBT")))</f>
        <v>-</v>
      </c>
      <c r="J151" s="53"/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5" customHeight="1">
      <c r="B152" s="39" t="s">
        <v>160</v>
      </c>
      <c r="C152" s="32"/>
      <c r="D152" s="68"/>
      <c r="E152" s="69"/>
      <c r="F152" s="69"/>
      <c r="G152" s="70"/>
      <c r="H152" s="40">
        <f>+$K$50</f>
        <v>0</v>
      </c>
      <c r="I152" s="52" t="str">
        <f aca="true" t="shared" si="11" ref="I152:I190">+IF(H152=0,"-",IF(H152&lt;$T$79,"POS",IF(H152&gt;$T$80,"NEG","DOUBT")))</f>
        <v>-</v>
      </c>
      <c r="J152" s="53"/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 customHeight="1">
      <c r="B153" s="39" t="s">
        <v>161</v>
      </c>
      <c r="C153" s="32"/>
      <c r="D153" s="68"/>
      <c r="E153" s="69"/>
      <c r="F153" s="69"/>
      <c r="G153" s="70"/>
      <c r="H153" s="40">
        <f>+$K$51</f>
        <v>0</v>
      </c>
      <c r="I153" s="52" t="str">
        <f t="shared" si="11"/>
        <v>-</v>
      </c>
      <c r="J153" s="53"/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5" customHeight="1">
      <c r="B154" s="39" t="s">
        <v>162</v>
      </c>
      <c r="C154" s="32"/>
      <c r="D154" s="68"/>
      <c r="E154" s="69"/>
      <c r="F154" s="69"/>
      <c r="G154" s="70"/>
      <c r="H154" s="40">
        <f>+$K$52</f>
        <v>0</v>
      </c>
      <c r="I154" s="52" t="str">
        <f t="shared" si="11"/>
        <v>-</v>
      </c>
      <c r="J154" s="53"/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5" customHeight="1">
      <c r="B155" s="39" t="s">
        <v>163</v>
      </c>
      <c r="C155" s="32"/>
      <c r="D155" s="68"/>
      <c r="E155" s="69"/>
      <c r="F155" s="69"/>
      <c r="G155" s="70"/>
      <c r="H155" s="40">
        <f>+$K$53</f>
        <v>0</v>
      </c>
      <c r="I155" s="52" t="str">
        <f t="shared" si="11"/>
        <v>-</v>
      </c>
      <c r="J155" s="53"/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 customHeight="1">
      <c r="B156" s="39" t="s">
        <v>164</v>
      </c>
      <c r="C156" s="32"/>
      <c r="D156" s="68"/>
      <c r="E156" s="69"/>
      <c r="F156" s="69"/>
      <c r="G156" s="70"/>
      <c r="H156" s="40">
        <f>+$K$54</f>
        <v>0</v>
      </c>
      <c r="I156" s="52" t="str">
        <f t="shared" si="11"/>
        <v>-</v>
      </c>
      <c r="J156" s="53"/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5" customHeight="1">
      <c r="B157" s="39" t="s">
        <v>165</v>
      </c>
      <c r="C157" s="32"/>
      <c r="D157" s="68"/>
      <c r="E157" s="69"/>
      <c r="F157" s="69"/>
      <c r="G157" s="70"/>
      <c r="H157" s="40">
        <f>+$K$55</f>
        <v>0</v>
      </c>
      <c r="I157" s="52" t="str">
        <f t="shared" si="11"/>
        <v>-</v>
      </c>
      <c r="J157" s="53"/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5" customHeight="1">
      <c r="B158" s="39" t="s">
        <v>166</v>
      </c>
      <c r="C158" s="32"/>
      <c r="D158" s="68"/>
      <c r="E158" s="69"/>
      <c r="F158" s="69"/>
      <c r="G158" s="70"/>
      <c r="H158" s="40">
        <f>+$K$56</f>
        <v>0</v>
      </c>
      <c r="I158" s="52" t="str">
        <f t="shared" si="11"/>
        <v>-</v>
      </c>
      <c r="J158" s="53"/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 customHeight="1">
      <c r="B159" s="39" t="s">
        <v>167</v>
      </c>
      <c r="C159" s="32"/>
      <c r="D159" s="68"/>
      <c r="E159" s="69"/>
      <c r="F159" s="69"/>
      <c r="G159" s="70"/>
      <c r="H159" s="40">
        <f>+$L$49</f>
        <v>0</v>
      </c>
      <c r="I159" s="52" t="str">
        <f t="shared" si="11"/>
        <v>-</v>
      </c>
      <c r="J159" s="53"/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5" customHeight="1">
      <c r="B160" s="39" t="s">
        <v>168</v>
      </c>
      <c r="C160" s="32"/>
      <c r="D160" s="68"/>
      <c r="E160" s="69"/>
      <c r="F160" s="69"/>
      <c r="G160" s="70"/>
      <c r="H160" s="40">
        <f>+$L$50</f>
        <v>0</v>
      </c>
      <c r="I160" s="52" t="str">
        <f t="shared" si="11"/>
        <v>-</v>
      </c>
      <c r="J160" s="53"/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5" customHeight="1">
      <c r="B161" s="39" t="s">
        <v>169</v>
      </c>
      <c r="C161" s="32"/>
      <c r="D161" s="68"/>
      <c r="E161" s="69"/>
      <c r="F161" s="69"/>
      <c r="G161" s="70"/>
      <c r="H161" s="40">
        <f>+$L$51</f>
        <v>0</v>
      </c>
      <c r="I161" s="52" t="str">
        <f t="shared" si="11"/>
        <v>-</v>
      </c>
      <c r="J161" s="53"/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 customHeight="1">
      <c r="B162" s="39" t="s">
        <v>170</v>
      </c>
      <c r="C162" s="32"/>
      <c r="D162" s="68"/>
      <c r="E162" s="69"/>
      <c r="F162" s="69"/>
      <c r="G162" s="70"/>
      <c r="H162" s="40">
        <f>+$L$52</f>
        <v>0</v>
      </c>
      <c r="I162" s="52" t="str">
        <f t="shared" si="11"/>
        <v>-</v>
      </c>
      <c r="J162" s="53"/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5" customHeight="1">
      <c r="B163" s="39" t="s">
        <v>171</v>
      </c>
      <c r="C163" s="32"/>
      <c r="D163" s="68"/>
      <c r="E163" s="69"/>
      <c r="F163" s="69"/>
      <c r="G163" s="70"/>
      <c r="H163" s="40">
        <f>+$L$53</f>
        <v>0</v>
      </c>
      <c r="I163" s="52" t="str">
        <f t="shared" si="11"/>
        <v>-</v>
      </c>
      <c r="J163" s="53"/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5" customHeight="1">
      <c r="B164" s="39" t="s">
        <v>172</v>
      </c>
      <c r="C164" s="32"/>
      <c r="D164" s="68"/>
      <c r="E164" s="69"/>
      <c r="F164" s="69"/>
      <c r="G164" s="70"/>
      <c r="H164" s="40">
        <f>+$L$54</f>
        <v>0</v>
      </c>
      <c r="I164" s="52" t="str">
        <f t="shared" si="11"/>
        <v>-</v>
      </c>
      <c r="J164" s="53"/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 customHeight="1">
      <c r="B165" s="39" t="s">
        <v>173</v>
      </c>
      <c r="C165" s="32"/>
      <c r="D165" s="68"/>
      <c r="E165" s="69"/>
      <c r="F165" s="69"/>
      <c r="G165" s="70"/>
      <c r="H165" s="40">
        <f>+$L$55</f>
        <v>0</v>
      </c>
      <c r="I165" s="52" t="str">
        <f t="shared" si="11"/>
        <v>-</v>
      </c>
      <c r="J165" s="53"/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5" customHeight="1">
      <c r="B166" s="39" t="s">
        <v>174</v>
      </c>
      <c r="C166" s="32"/>
      <c r="D166" s="68"/>
      <c r="E166" s="69"/>
      <c r="F166" s="69"/>
      <c r="G166" s="70"/>
      <c r="H166" s="40">
        <f>+$L$56</f>
        <v>0</v>
      </c>
      <c r="I166" s="52" t="str">
        <f t="shared" si="11"/>
        <v>-</v>
      </c>
      <c r="J166" s="53"/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5" customHeight="1">
      <c r="B167" s="39" t="s">
        <v>175</v>
      </c>
      <c r="C167" s="32"/>
      <c r="D167" s="68"/>
      <c r="E167" s="69"/>
      <c r="F167" s="69"/>
      <c r="G167" s="70"/>
      <c r="H167" s="40">
        <f>+$M$49</f>
        <v>0</v>
      </c>
      <c r="I167" s="52" t="str">
        <f t="shared" si="11"/>
        <v>-</v>
      </c>
      <c r="J167" s="53"/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 customHeight="1">
      <c r="B168" s="39" t="s">
        <v>176</v>
      </c>
      <c r="C168" s="32"/>
      <c r="D168" s="68"/>
      <c r="E168" s="69"/>
      <c r="F168" s="69"/>
      <c r="G168" s="70"/>
      <c r="H168" s="40">
        <f>+$M$50</f>
        <v>0</v>
      </c>
      <c r="I168" s="52" t="str">
        <f t="shared" si="11"/>
        <v>-</v>
      </c>
      <c r="J168" s="53"/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5" customHeight="1">
      <c r="B169" s="39" t="s">
        <v>177</v>
      </c>
      <c r="C169" s="32"/>
      <c r="D169" s="68"/>
      <c r="E169" s="69"/>
      <c r="F169" s="69"/>
      <c r="G169" s="70"/>
      <c r="H169" s="40">
        <f>+$M$51</f>
        <v>0</v>
      </c>
      <c r="I169" s="52" t="str">
        <f t="shared" si="11"/>
        <v>-</v>
      </c>
      <c r="J169" s="53"/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5" customHeight="1">
      <c r="B170" s="39" t="s">
        <v>178</v>
      </c>
      <c r="C170" s="32"/>
      <c r="D170" s="68"/>
      <c r="E170" s="69"/>
      <c r="F170" s="69"/>
      <c r="G170" s="70"/>
      <c r="H170" s="40">
        <f>+$M$52</f>
        <v>0</v>
      </c>
      <c r="I170" s="52" t="str">
        <f t="shared" si="11"/>
        <v>-</v>
      </c>
      <c r="J170" s="53"/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 customHeight="1">
      <c r="B171" s="39" t="s">
        <v>179</v>
      </c>
      <c r="C171" s="32"/>
      <c r="D171" s="68"/>
      <c r="E171" s="69"/>
      <c r="F171" s="69"/>
      <c r="G171" s="70"/>
      <c r="H171" s="40">
        <f>+$M$53</f>
        <v>0</v>
      </c>
      <c r="I171" s="52" t="str">
        <f t="shared" si="11"/>
        <v>-</v>
      </c>
      <c r="J171" s="53"/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5" customHeight="1">
      <c r="B172" s="39" t="s">
        <v>180</v>
      </c>
      <c r="C172" s="32"/>
      <c r="D172" s="68"/>
      <c r="E172" s="69"/>
      <c r="F172" s="69"/>
      <c r="G172" s="70"/>
      <c r="H172" s="40">
        <f>+$M$54</f>
        <v>0</v>
      </c>
      <c r="I172" s="52" t="str">
        <f t="shared" si="11"/>
        <v>-</v>
      </c>
      <c r="J172" s="53"/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5" customHeight="1">
      <c r="B173" s="39" t="s">
        <v>181</v>
      </c>
      <c r="C173" s="32"/>
      <c r="D173" s="68"/>
      <c r="E173" s="69"/>
      <c r="F173" s="69"/>
      <c r="G173" s="70"/>
      <c r="H173" s="40">
        <f>+$M$55</f>
        <v>0</v>
      </c>
      <c r="I173" s="52" t="str">
        <f t="shared" si="11"/>
        <v>-</v>
      </c>
      <c r="J173" s="53"/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 customHeight="1">
      <c r="B174" s="39" t="s">
        <v>182</v>
      </c>
      <c r="C174" s="32"/>
      <c r="D174" s="68"/>
      <c r="E174" s="69"/>
      <c r="F174" s="69"/>
      <c r="G174" s="70"/>
      <c r="H174" s="40">
        <f>+$M$56</f>
        <v>0</v>
      </c>
      <c r="I174" s="52" t="str">
        <f t="shared" si="11"/>
        <v>-</v>
      </c>
      <c r="J174" s="53"/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5" customHeight="1">
      <c r="B175" s="39" t="s">
        <v>183</v>
      </c>
      <c r="C175" s="32"/>
      <c r="D175" s="68"/>
      <c r="E175" s="69"/>
      <c r="F175" s="69"/>
      <c r="G175" s="70"/>
      <c r="H175" s="40">
        <f>+$N$49</f>
        <v>0</v>
      </c>
      <c r="I175" s="52" t="str">
        <f t="shared" si="11"/>
        <v>-</v>
      </c>
      <c r="J175" s="53"/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5" customHeight="1">
      <c r="B176" s="39" t="s">
        <v>184</v>
      </c>
      <c r="C176" s="32"/>
      <c r="D176" s="68"/>
      <c r="E176" s="69"/>
      <c r="F176" s="69"/>
      <c r="G176" s="70"/>
      <c r="H176" s="40">
        <f>+$N$50</f>
        <v>0</v>
      </c>
      <c r="I176" s="52" t="str">
        <f t="shared" si="11"/>
        <v>-</v>
      </c>
      <c r="J176" s="53"/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 customHeight="1">
      <c r="B177" s="39" t="s">
        <v>185</v>
      </c>
      <c r="C177" s="32"/>
      <c r="D177" s="68"/>
      <c r="E177" s="69"/>
      <c r="F177" s="69"/>
      <c r="G177" s="70"/>
      <c r="H177" s="40">
        <f>+$N$51</f>
        <v>0</v>
      </c>
      <c r="I177" s="52" t="str">
        <f t="shared" si="11"/>
        <v>-</v>
      </c>
      <c r="J177" s="53"/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5" customHeight="1">
      <c r="B178" s="39" t="s">
        <v>186</v>
      </c>
      <c r="C178" s="32"/>
      <c r="D178" s="68"/>
      <c r="E178" s="69"/>
      <c r="F178" s="69"/>
      <c r="G178" s="70"/>
      <c r="H178" s="40">
        <f>+$N$52</f>
        <v>0</v>
      </c>
      <c r="I178" s="52" t="str">
        <f t="shared" si="11"/>
        <v>-</v>
      </c>
      <c r="J178" s="53"/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5" customHeight="1">
      <c r="B179" s="39" t="s">
        <v>187</v>
      </c>
      <c r="C179" s="32"/>
      <c r="D179" s="68"/>
      <c r="E179" s="69"/>
      <c r="F179" s="69"/>
      <c r="G179" s="70"/>
      <c r="H179" s="40">
        <f>+$N$53</f>
        <v>0</v>
      </c>
      <c r="I179" s="52" t="str">
        <f t="shared" si="11"/>
        <v>-</v>
      </c>
      <c r="J179" s="53"/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 customHeight="1">
      <c r="B180" s="39" t="s">
        <v>188</v>
      </c>
      <c r="C180" s="32"/>
      <c r="D180" s="68"/>
      <c r="E180" s="69"/>
      <c r="F180" s="69"/>
      <c r="G180" s="70"/>
      <c r="H180" s="40">
        <f>+$N$54</f>
        <v>0</v>
      </c>
      <c r="I180" s="52" t="str">
        <f t="shared" si="11"/>
        <v>-</v>
      </c>
      <c r="J180" s="53"/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5" customHeight="1">
      <c r="B181" s="39" t="s">
        <v>189</v>
      </c>
      <c r="C181" s="32"/>
      <c r="D181" s="68"/>
      <c r="E181" s="69"/>
      <c r="F181" s="69"/>
      <c r="G181" s="70"/>
      <c r="H181" s="40">
        <f>+$N$55</f>
        <v>0</v>
      </c>
      <c r="I181" s="52" t="str">
        <f t="shared" si="11"/>
        <v>-</v>
      </c>
      <c r="J181" s="53"/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5" customHeight="1">
      <c r="B182" s="39" t="s">
        <v>190</v>
      </c>
      <c r="C182" s="32"/>
      <c r="D182" s="68"/>
      <c r="E182" s="69"/>
      <c r="F182" s="69"/>
      <c r="G182" s="70"/>
      <c r="H182" s="40">
        <f>+$N$56</f>
        <v>0</v>
      </c>
      <c r="I182" s="52" t="str">
        <f t="shared" si="11"/>
        <v>-</v>
      </c>
      <c r="J182" s="53"/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 customHeight="1">
      <c r="B183" s="39" t="s">
        <v>191</v>
      </c>
      <c r="C183" s="32"/>
      <c r="D183" s="68"/>
      <c r="E183" s="69"/>
      <c r="F183" s="69"/>
      <c r="G183" s="70"/>
      <c r="H183" s="40">
        <f>+$O$49</f>
        <v>0</v>
      </c>
      <c r="I183" s="52" t="str">
        <f t="shared" si="11"/>
        <v>-</v>
      </c>
      <c r="J183" s="53"/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5" customHeight="1">
      <c r="B184" s="39" t="s">
        <v>192</v>
      </c>
      <c r="C184" s="32"/>
      <c r="D184" s="68"/>
      <c r="E184" s="69"/>
      <c r="F184" s="69"/>
      <c r="G184" s="70"/>
      <c r="H184" s="40">
        <f>+$O$50</f>
        <v>0</v>
      </c>
      <c r="I184" s="52" t="str">
        <f t="shared" si="11"/>
        <v>-</v>
      </c>
      <c r="J184" s="53"/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5" customHeight="1">
      <c r="B185" s="39" t="s">
        <v>193</v>
      </c>
      <c r="C185" s="32"/>
      <c r="D185" s="68"/>
      <c r="E185" s="69"/>
      <c r="F185" s="69"/>
      <c r="G185" s="70"/>
      <c r="H185" s="40">
        <f>+$O$51</f>
        <v>0</v>
      </c>
      <c r="I185" s="52" t="str">
        <f t="shared" si="11"/>
        <v>-</v>
      </c>
      <c r="J185" s="53"/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 customHeight="1">
      <c r="B186" s="39" t="s">
        <v>194</v>
      </c>
      <c r="C186" s="32"/>
      <c r="D186" s="68"/>
      <c r="E186" s="69"/>
      <c r="F186" s="69"/>
      <c r="G186" s="70"/>
      <c r="H186" s="40">
        <f>+$O$52</f>
        <v>0</v>
      </c>
      <c r="I186" s="52" t="str">
        <f t="shared" si="11"/>
        <v>-</v>
      </c>
      <c r="J186" s="53"/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5" customHeight="1">
      <c r="B187" s="39" t="s">
        <v>195</v>
      </c>
      <c r="C187" s="32"/>
      <c r="D187" s="68"/>
      <c r="E187" s="69"/>
      <c r="F187" s="69"/>
      <c r="G187" s="70"/>
      <c r="H187" s="40">
        <f>+$O$53</f>
        <v>0</v>
      </c>
      <c r="I187" s="52" t="str">
        <f t="shared" si="11"/>
        <v>-</v>
      </c>
      <c r="J187" s="53"/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5" customHeight="1">
      <c r="B188" s="39" t="s">
        <v>196</v>
      </c>
      <c r="C188" s="32"/>
      <c r="D188" s="68"/>
      <c r="E188" s="69"/>
      <c r="F188" s="69"/>
      <c r="G188" s="70"/>
      <c r="H188" s="40">
        <f>+$O$54</f>
        <v>0</v>
      </c>
      <c r="I188" s="52" t="str">
        <f t="shared" si="11"/>
        <v>-</v>
      </c>
      <c r="J188" s="53"/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 customHeight="1">
      <c r="B189" s="39" t="s">
        <v>197</v>
      </c>
      <c r="C189" s="32"/>
      <c r="D189" s="68"/>
      <c r="E189" s="69"/>
      <c r="F189" s="69"/>
      <c r="G189" s="70"/>
      <c r="H189" s="40">
        <f>+$O$55</f>
        <v>0</v>
      </c>
      <c r="I189" s="52" t="str">
        <f t="shared" si="11"/>
        <v>-</v>
      </c>
      <c r="J189" s="53"/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5" customHeight="1">
      <c r="B190" s="39" t="s">
        <v>198</v>
      </c>
      <c r="C190" s="32"/>
      <c r="D190" s="68"/>
      <c r="E190" s="69"/>
      <c r="F190" s="69"/>
      <c r="G190" s="70"/>
      <c r="H190" s="40">
        <f>+$O$56</f>
        <v>0</v>
      </c>
      <c r="I190" s="52" t="str">
        <f t="shared" si="11"/>
        <v>-</v>
      </c>
      <c r="J190" s="53"/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19">
    <mergeCell ref="I110:K110"/>
    <mergeCell ref="I153:K153"/>
    <mergeCell ref="I154:K154"/>
    <mergeCell ref="I161:K161"/>
    <mergeCell ref="I162:K162"/>
    <mergeCell ref="D173:G173"/>
    <mergeCell ref="D160:G160"/>
    <mergeCell ref="D151:G151"/>
    <mergeCell ref="D152:G152"/>
    <mergeCell ref="D153:G153"/>
    <mergeCell ref="I163:K163"/>
    <mergeCell ref="I164:K164"/>
    <mergeCell ref="I165:K165"/>
    <mergeCell ref="I166:K166"/>
    <mergeCell ref="D161:G161"/>
    <mergeCell ref="D162:G162"/>
    <mergeCell ref="D163:G163"/>
    <mergeCell ref="D164:G164"/>
    <mergeCell ref="D165:G165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54:G154"/>
    <mergeCell ref="D155:G155"/>
    <mergeCell ref="D156:G156"/>
    <mergeCell ref="D157:G157"/>
    <mergeCell ref="D158:G158"/>
    <mergeCell ref="D159:G159"/>
    <mergeCell ref="D176:G176"/>
    <mergeCell ref="D177:G177"/>
    <mergeCell ref="D178:G178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72:G172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8:G98"/>
    <mergeCell ref="D99:G99"/>
    <mergeCell ref="B71:P71"/>
    <mergeCell ref="D75:O75"/>
    <mergeCell ref="D94:G94"/>
    <mergeCell ref="D105:G105"/>
    <mergeCell ref="I96:K96"/>
    <mergeCell ref="I97:K97"/>
    <mergeCell ref="D96:G96"/>
    <mergeCell ref="D97:G97"/>
    <mergeCell ref="B5:P5"/>
    <mergeCell ref="B6:P6"/>
    <mergeCell ref="B62:P62"/>
    <mergeCell ref="D45:O45"/>
    <mergeCell ref="B8:O8"/>
    <mergeCell ref="B9:O9"/>
    <mergeCell ref="F11:H11"/>
    <mergeCell ref="J11:L11"/>
    <mergeCell ref="M11:O11"/>
    <mergeCell ref="F13:O13"/>
    <mergeCell ref="F14:O14"/>
    <mergeCell ref="F15:O15"/>
    <mergeCell ref="B59:P59"/>
    <mergeCell ref="I93:K93"/>
    <mergeCell ref="I94:K94"/>
    <mergeCell ref="I95:K95"/>
    <mergeCell ref="D95:G95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I104:K104"/>
    <mergeCell ref="I105:K105"/>
    <mergeCell ref="I106:K106"/>
    <mergeCell ref="I107:K107"/>
    <mergeCell ref="I108:K108"/>
    <mergeCell ref="I109:K109"/>
    <mergeCell ref="I98:K98"/>
    <mergeCell ref="I99:K99"/>
    <mergeCell ref="I100:K100"/>
    <mergeCell ref="I101:K101"/>
    <mergeCell ref="I102:K102"/>
    <mergeCell ref="I103:K103"/>
    <mergeCell ref="I117:K117"/>
    <mergeCell ref="I118:K118"/>
    <mergeCell ref="I119:K119"/>
    <mergeCell ref="I120:K120"/>
    <mergeCell ref="I121:K121"/>
    <mergeCell ref="I122:K122"/>
    <mergeCell ref="I111:K111"/>
    <mergeCell ref="I112:K112"/>
    <mergeCell ref="I113:K113"/>
    <mergeCell ref="I114:K114"/>
    <mergeCell ref="I115:K115"/>
    <mergeCell ref="I116:K116"/>
    <mergeCell ref="I129:K129"/>
    <mergeCell ref="I130:K130"/>
    <mergeCell ref="I131:K131"/>
    <mergeCell ref="I132:K132"/>
    <mergeCell ref="I133:K133"/>
    <mergeCell ref="I134:K134"/>
    <mergeCell ref="I123:K123"/>
    <mergeCell ref="I124:K124"/>
    <mergeCell ref="I125:K125"/>
    <mergeCell ref="I126:K126"/>
    <mergeCell ref="I127:K127"/>
    <mergeCell ref="I128:K128"/>
    <mergeCell ref="I141:K141"/>
    <mergeCell ref="I142:K142"/>
    <mergeCell ref="I143:K143"/>
    <mergeCell ref="I144:K144"/>
    <mergeCell ref="I145:K145"/>
    <mergeCell ref="I146:K146"/>
    <mergeCell ref="I135:K135"/>
    <mergeCell ref="I136:K136"/>
    <mergeCell ref="I137:K137"/>
    <mergeCell ref="I138:K138"/>
    <mergeCell ref="I139:K139"/>
    <mergeCell ref="I140:K140"/>
    <mergeCell ref="I155:K155"/>
    <mergeCell ref="I156:K156"/>
    <mergeCell ref="I157:K157"/>
    <mergeCell ref="I158:K158"/>
    <mergeCell ref="I159:K159"/>
    <mergeCell ref="I160:K160"/>
    <mergeCell ref="I147:K147"/>
    <mergeCell ref="I148:K148"/>
    <mergeCell ref="I149:K149"/>
    <mergeCell ref="I150:K150"/>
    <mergeCell ref="I151:K151"/>
    <mergeCell ref="I152:K152"/>
    <mergeCell ref="I173:K173"/>
    <mergeCell ref="I174:K174"/>
    <mergeCell ref="I175:K175"/>
    <mergeCell ref="I176:K176"/>
    <mergeCell ref="I177:K177"/>
    <mergeCell ref="I178:K178"/>
    <mergeCell ref="I167:K167"/>
    <mergeCell ref="I168:K168"/>
    <mergeCell ref="I169:K169"/>
    <mergeCell ref="I170:K170"/>
    <mergeCell ref="I171:K171"/>
    <mergeCell ref="I172:K172"/>
    <mergeCell ref="I185:K185"/>
    <mergeCell ref="I186:K186"/>
    <mergeCell ref="I187:K187"/>
    <mergeCell ref="I188:K188"/>
    <mergeCell ref="I189:K189"/>
    <mergeCell ref="I190:K190"/>
    <mergeCell ref="I179:K179"/>
    <mergeCell ref="I180:K180"/>
    <mergeCell ref="I181:K181"/>
    <mergeCell ref="I182:K182"/>
    <mergeCell ref="I183:K183"/>
    <mergeCell ref="I184:K184"/>
  </mergeCells>
  <conditionalFormatting sqref="I65:K65">
    <cfRule type="cellIs" priority="38" dxfId="7" operator="equal">
      <formula>"ok"</formula>
    </cfRule>
  </conditionalFormatting>
  <conditionalFormatting sqref="I66:K66">
    <cfRule type="cellIs" priority="36" dxfId="8" operator="equal">
      <formula>"no"</formula>
    </cfRule>
    <cfRule type="cellIs" priority="37" dxfId="7" operator="equal">
      <formula>"ok"</formula>
    </cfRule>
  </conditionalFormatting>
  <conditionalFormatting sqref="D79:O86">
    <cfRule type="cellIs" priority="3" dxfId="9" operator="equal" stopIfTrue="1">
      <formula>"DOUBT"</formula>
    </cfRule>
    <cfRule type="cellIs" priority="4" dxfId="10" operator="equal" stopIfTrue="1">
      <formula>"POS"</formula>
    </cfRule>
  </conditionalFormatting>
  <conditionalFormatting sqref="I94:K190">
    <cfRule type="cellIs" priority="1" dxfId="9" operator="equal" stopIfTrue="1">
      <formula>"DOUBT"</formula>
    </cfRule>
    <cfRule type="cellIs" priority="2" dxfId="10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2017-05-04T21:30:52Z</cp:lastPrinted>
  <dcterms:created xsi:type="dcterms:W3CDTF">2014-03-25T15:27:01Z</dcterms:created>
  <dcterms:modified xsi:type="dcterms:W3CDTF">2021-04-30T07:46:21Z</dcterms:modified>
  <cp:category/>
  <cp:version/>
  <cp:contentType/>
  <cp:contentStatus/>
</cp:coreProperties>
</file>